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1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" sheetId="7" r:id="rId7"/>
    <sheet name="ONCO" sheetId="8" r:id="rId8"/>
    <sheet name="POSTT" sheetId="9" r:id="rId9"/>
    <sheet name="SCLEROZ" sheetId="10" r:id="rId10"/>
    <sheet name="CV UNICE" sheetId="11" r:id="rId11"/>
    <sheet name="MUCOV" sheetId="12" r:id="rId12"/>
  </sheets>
  <definedNames/>
  <calcPr fullCalcOnLoad="1"/>
</workbook>
</file>

<file path=xl/sharedStrings.xml><?xml version="1.0" encoding="utf-8"?>
<sst xmlns="http://schemas.openxmlformats.org/spreadsheetml/2006/main" count="936" uniqueCount="129">
  <si>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</si>
  <si>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</si>
  <si>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</si>
  <si>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</si>
  <si>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</si>
  <si>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</si>
  <si>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</si>
  <si>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</si>
  <si>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</si>
  <si>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</si>
  <si>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</si>
  <si>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</si>
  <si>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</si>
  <si>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</si>
  <si>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</si>
  <si>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</si>
  <si>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</si>
  <si>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</si>
  <si>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</si>
  <si>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</si>
  <si>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</si>
  <si>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</si>
  <si>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</si>
  <si>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</si>
  <si>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</si>
  <si>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</si>
  <si>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</si>
  <si>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</si>
  <si>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</si>
  <si>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</si>
  <si>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</si>
  <si>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</si>
  <si>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</si>
  <si>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</si>
  <si>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</si>
  <si>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</si>
  <si>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</si>
  <si>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</si>
  <si>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</si>
  <si>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</si>
  <si>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</si>
  <si>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</si>
  <si>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</si>
  <si>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</si>
  <si>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</si>
  <si>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</si>
  <si>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</si>
  <si>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</si>
  <si>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</si>
  <si>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</si>
  <si>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</si>
  <si>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</si>
  <si>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</si>
  <si>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</si>
  <si>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</si>
  <si>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</si>
  <si>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</si>
  <si>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</si>
  <si>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</si>
  <si>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</si>
  <si>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</si>
  <si>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</si>
  <si>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</si>
  <si>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</si>
  <si>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</si>
  <si>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</si>
  <si>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</si>
  <si>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</si>
  <si>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</si>
  <si>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</si>
  <si>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</si>
  <si>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</si>
  <si>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</si>
  <si>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</si>
  <si>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</si>
  <si>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</si>
  <si>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</si>
  <si>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</si>
  <si>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</si>
  <si>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</si>
  <si>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</si>
  <si>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</si>
  <si>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</si>
  <si>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</si>
  <si>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</si>
  <si>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</si>
  <si>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</si>
  <si>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</si>
  <si>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</si>
  <si>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</si>
  <si>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 xml:space="preserve"> </t>
  </si>
  <si>
    <t>LOTUS PHARMA</t>
  </si>
  <si>
    <t>ECOFARMACIA NETWORK</t>
  </si>
  <si>
    <t>36</t>
  </si>
  <si>
    <t>SANOMAX</t>
  </si>
  <si>
    <t>37</t>
  </si>
  <si>
    <t>Total consum unice</t>
  </si>
  <si>
    <t>KINCSOPHARM</t>
  </si>
  <si>
    <t>KAMILLA PLUS</t>
  </si>
  <si>
    <t>Lista D</t>
  </si>
  <si>
    <t>Consum MUCOVISCIDOZA ADULTI</t>
  </si>
  <si>
    <t>Consum MUCOVISCIDOZA COPII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</si>
  <si>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</si>
  <si>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</si>
  <si>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</si>
  <si>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</si>
  <si>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</si>
  <si>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</si>
  <si>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</si>
  <si>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</si>
  <si>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</si>
  <si>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</si>
  <si>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</si>
  <si>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</si>
  <si>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 xml:space="preserve">Consum COST VOLUM PNS  </t>
  </si>
  <si>
    <t xml:space="preserve">Consum COST VOLUM UNICE </t>
  </si>
  <si>
    <t>SITUATIA CONSUMULUI DE MEDICAMENTE IN LUNA  IUNIE 2018</t>
  </si>
  <si>
    <t>Consum pe Farmacii IUNIE</t>
  </si>
  <si>
    <t>SITUATIA CONSUMULUI DE MEDICAMENTE PENTRU PENSIONARI PANA LA 900 LEI IUNIE 2018</t>
  </si>
  <si>
    <t>SITUATIA CONSUMULUI DE MEDICAMENTE PENTRU DIABET   LUNA IUNIE 2018</t>
  </si>
  <si>
    <t>SITUATIA CONSUMULUI DE MEDICAMENTE PENTRU INSULINE LUNA IUNIE 2018</t>
  </si>
  <si>
    <t>SITUATIA CONSUMULUI DE MEDICAMENTE LA  DIABET SI INSULINE IUNIE 2018</t>
  </si>
  <si>
    <t>SITUATIA CONSUMULUI LA TESTE PENTRU LUNA IUNIE 2018</t>
  </si>
  <si>
    <t>SITUATIA CONSUMULUI DE MEDICAMENTE PENTRU PNS COST VOLUM   LUNA IUNIE 2018</t>
  </si>
  <si>
    <t>SITUATIA CONSUMULUI DE MEDICAMENTE PENTRU ONCOLOGIE  LUNA IUNIE 2018</t>
  </si>
  <si>
    <t>SITUATIA CONSUMULUI DE MEDICAMENTE LA STARI POSTTRANSPLANT IUNIE 2018</t>
  </si>
  <si>
    <t>SITUATIA CONSUMULUI DE MEDICAMENTE PENTRU SCLEROZA   LUNA IUNIE 2018</t>
  </si>
  <si>
    <t>SITUATIA CONSUMULUI DE MEDICAMENTE PENTRU UNICE COST VOLUM   LUNA IUNIE 2018</t>
  </si>
  <si>
    <t>SITUATIA CONSUMULUI DE MEDICAMENTE LA STARI MUCOVISCIDOZA IUNIE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</si>
</sst>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4" fontId="2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9" fontId="3" fillId="0" borderId="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right"/>
    </xf>
    <xf numFmtId="4" fontId="3" fillId="2" borderId="5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2" borderId="3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4" fontId="2" fillId="2" borderId="10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15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G273"/>
  <sheetViews>
    <sheetView workbookViewId="0" topLeftCell="J13">
      <selection activeCell="X28" sqref="X28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00390625" style="0" bestFit="1" customWidth="1"/>
    <col min="6" max="6" width="17.8515625" style="0" bestFit="1" customWidth="1"/>
    <col min="7" max="7" width="16.28125" style="0" customWidth="1"/>
    <col min="8" max="8" width="15.28125" style="18" bestFit="1" customWidth="1"/>
    <col min="9" max="9" width="12.140625" style="0" customWidth="1"/>
    <col min="10" max="10" width="14.28125" style="0" bestFit="1" customWidth="1"/>
    <col min="11" max="12" width="15.57421875" style="0" bestFit="1" customWidth="1"/>
    <col min="13" max="13" width="14.140625" style="0" bestFit="1" customWidth="1"/>
    <col min="14" max="14" width="15.57421875" style="0" customWidth="1"/>
    <col min="15" max="15" width="17.28125" style="0" bestFit="1" customWidth="1"/>
    <col min="16" max="16" width="16.8515625" style="0" customWidth="1"/>
    <col min="17" max="17" width="16.00390625" style="0" bestFit="1" customWidth="1"/>
    <col min="18" max="18" width="18.421875" style="0" bestFit="1" customWidth="1"/>
    <col min="19" max="19" width="18.421875" style="13" bestFit="1" customWidth="1"/>
    <col min="20" max="20" width="17.00390625" style="0" bestFit="1" customWidth="1"/>
    <col min="21" max="22" width="11.7109375" style="4" bestFit="1" customWidth="1"/>
    <col min="23" max="31" width="9.140625" style="4" customWidth="1"/>
  </cols>
  <sheetData>
    <row r="3" spans="2:20" ht="15.75">
      <c r="B3" s="20" t="s">
        <v>116</v>
      </c>
      <c r="C3" s="21"/>
      <c r="D3" s="21"/>
      <c r="E3" s="21"/>
      <c r="F3" s="22"/>
      <c r="G3" s="22"/>
      <c r="H3" s="23"/>
      <c r="I3" s="21"/>
      <c r="J3" s="21"/>
      <c r="K3" s="21"/>
      <c r="L3" s="21"/>
      <c r="M3" s="21"/>
      <c r="N3" s="21"/>
      <c r="O3" s="21"/>
      <c r="P3" s="21"/>
      <c r="Q3" s="21"/>
      <c r="R3" s="24"/>
      <c r="S3" s="25"/>
      <c r="T3" s="26"/>
    </row>
    <row r="4" spans="1:20" ht="47.25">
      <c r="A4" s="85" t="s">
        <v>0</v>
      </c>
      <c r="B4" s="86" t="s">
        <v>1</v>
      </c>
      <c r="C4" s="87" t="s">
        <v>2</v>
      </c>
      <c r="D4" s="87" t="s">
        <v>3</v>
      </c>
      <c r="E4" s="87" t="s">
        <v>4</v>
      </c>
      <c r="F4" s="87" t="s">
        <v>5</v>
      </c>
      <c r="G4" s="87" t="s">
        <v>99</v>
      </c>
      <c r="H4" s="83" t="s">
        <v>103</v>
      </c>
      <c r="I4" s="87" t="s">
        <v>104</v>
      </c>
      <c r="J4" s="87" t="s">
        <v>105</v>
      </c>
      <c r="K4" s="87" t="s">
        <v>106</v>
      </c>
      <c r="L4" s="87" t="s">
        <v>107</v>
      </c>
      <c r="M4" s="87" t="s">
        <v>108</v>
      </c>
      <c r="N4" s="87" t="s">
        <v>109</v>
      </c>
      <c r="O4" s="87" t="s">
        <v>110</v>
      </c>
      <c r="P4" s="87" t="s">
        <v>111</v>
      </c>
      <c r="Q4" s="87" t="s">
        <v>113</v>
      </c>
      <c r="R4" s="88" t="s">
        <v>96</v>
      </c>
      <c r="S4" s="83" t="s">
        <v>112</v>
      </c>
      <c r="T4" s="83" t="s">
        <v>117</v>
      </c>
    </row>
    <row r="5" spans="1:22" ht="15.75">
      <c r="A5" s="89">
        <v>1</v>
      </c>
      <c r="B5" s="90" t="s">
        <v>6</v>
      </c>
      <c r="C5" s="27">
        <v>32008.23</v>
      </c>
      <c r="D5" s="27">
        <v>32779.26</v>
      </c>
      <c r="E5" s="27">
        <v>42597.01</v>
      </c>
      <c r="F5" s="27">
        <v>1318.96</v>
      </c>
      <c r="G5" s="27">
        <v>3091.61</v>
      </c>
      <c r="H5" s="28">
        <v>4991.99</v>
      </c>
      <c r="I5" s="27"/>
      <c r="J5" s="27">
        <v>3861.3</v>
      </c>
      <c r="K5" s="27">
        <v>18757.3</v>
      </c>
      <c r="L5" s="27"/>
      <c r="M5" s="27"/>
      <c r="N5" s="27">
        <v>19009.26</v>
      </c>
      <c r="O5" s="27">
        <v>13294.89</v>
      </c>
      <c r="P5" s="27">
        <v>3861.3</v>
      </c>
      <c r="Q5" s="84">
        <f>H5+I5+J5+K5+L5+M5+N5+O5+P5</f>
        <v>63776.04</v>
      </c>
      <c r="R5" s="91">
        <f aca="true" t="shared" si="0" ref="R5:R42">C5+D5+E5+F5+G5+Q5</f>
        <v>175571.11000000002</v>
      </c>
      <c r="S5" s="92">
        <f>R5-Q5</f>
        <v>111795.07</v>
      </c>
      <c r="T5" s="84">
        <f>R5+PENS!E7+DIABET!C6+INS!C7+MIXT!E6+TESTE!C7+TESTE!D7+'COST VOLUM'!C6+ONCO!C6+POSTT!C6+SCLEROZ!C6+MUCOV!C6+MUCOV!D6+'CV UNICE'!C6</f>
        <v>283469.83</v>
      </c>
      <c r="U5" s="81"/>
      <c r="V5" s="81"/>
    </row>
    <row r="6" spans="1:22" ht="15.75">
      <c r="A6" s="89">
        <v>2</v>
      </c>
      <c r="B6" s="90" t="s">
        <v>7</v>
      </c>
      <c r="C6" s="27">
        <v>22171.28</v>
      </c>
      <c r="D6" s="27">
        <v>27978.53</v>
      </c>
      <c r="E6" s="27">
        <v>15528.47</v>
      </c>
      <c r="F6" s="27">
        <v>1036.68</v>
      </c>
      <c r="G6" s="27">
        <v>3927.46</v>
      </c>
      <c r="H6" s="28">
        <v>3124.16</v>
      </c>
      <c r="I6" s="27"/>
      <c r="J6" s="27">
        <v>3861.3</v>
      </c>
      <c r="K6" s="27">
        <v>3861.3</v>
      </c>
      <c r="L6" s="27"/>
      <c r="M6" s="27"/>
      <c r="N6" s="27">
        <v>3751.46</v>
      </c>
      <c r="O6" s="27"/>
      <c r="P6" s="27"/>
      <c r="Q6" s="84">
        <f aca="true" t="shared" si="1" ref="Q6:Q42">H6+I6+J6+K6+L6+M6+N6+O6+P6</f>
        <v>14598.220000000001</v>
      </c>
      <c r="R6" s="91">
        <f t="shared" si="0"/>
        <v>85240.64</v>
      </c>
      <c r="S6" s="92">
        <f aca="true" t="shared" si="2" ref="S6:S42">R6-Q6</f>
        <v>70642.42</v>
      </c>
      <c r="T6" s="84">
        <f>R6+PENS!E8+DIABET!C7+INS!C8+MIXT!E7+TESTE!C8+TESTE!D8+'COST VOLUM'!C7+ONCO!C7+POSTT!C7+SCLEROZ!C7+MUCOV!C7+MUCOV!D7+'CV UNICE'!C7</f>
        <v>136863.16999999998</v>
      </c>
      <c r="U6" s="81"/>
      <c r="V6" s="81"/>
    </row>
    <row r="7" spans="1:22" ht="15.75">
      <c r="A7" s="89">
        <v>3</v>
      </c>
      <c r="B7" s="90" t="s">
        <v>8</v>
      </c>
      <c r="C7" s="27">
        <v>30634.57</v>
      </c>
      <c r="D7" s="27">
        <v>27853.59</v>
      </c>
      <c r="E7" s="27">
        <v>13519.58</v>
      </c>
      <c r="F7" s="27">
        <v>7160.12</v>
      </c>
      <c r="G7" s="27">
        <v>3400.37</v>
      </c>
      <c r="H7" s="28"/>
      <c r="I7" s="27"/>
      <c r="J7" s="27"/>
      <c r="K7" s="27"/>
      <c r="L7" s="27"/>
      <c r="M7" s="27"/>
      <c r="N7" s="27"/>
      <c r="O7" s="27"/>
      <c r="P7" s="27"/>
      <c r="Q7" s="84">
        <f t="shared" si="1"/>
        <v>0</v>
      </c>
      <c r="R7" s="91">
        <f t="shared" si="0"/>
        <v>82568.23</v>
      </c>
      <c r="S7" s="92">
        <f t="shared" si="2"/>
        <v>82568.23</v>
      </c>
      <c r="T7" s="84">
        <f>R7+PENS!E9+DIABET!C8+INS!C9+MIXT!E8+TESTE!C9+TESTE!D9+'COST VOLUM'!C8+ONCO!C8+POSTT!C8+SCLEROZ!C8+MUCOV!C8+MUCOV!D8+'CV UNICE'!C8</f>
        <v>96835.49999999999</v>
      </c>
      <c r="U7" s="81"/>
      <c r="V7" s="81"/>
    </row>
    <row r="8" spans="1:22" ht="15.75">
      <c r="A8" s="89">
        <v>4</v>
      </c>
      <c r="B8" s="90" t="s">
        <v>9</v>
      </c>
      <c r="C8" s="27">
        <v>11595.61</v>
      </c>
      <c r="D8" s="27">
        <v>11780.99</v>
      </c>
      <c r="E8" s="27">
        <v>12776.97</v>
      </c>
      <c r="F8" s="27">
        <v>1370.6</v>
      </c>
      <c r="G8" s="27">
        <v>1334.87</v>
      </c>
      <c r="H8" s="28">
        <v>622.61</v>
      </c>
      <c r="I8" s="27"/>
      <c r="J8" s="27"/>
      <c r="K8" s="27"/>
      <c r="L8" s="27"/>
      <c r="M8" s="27"/>
      <c r="N8" s="27"/>
      <c r="O8" s="27"/>
      <c r="P8" s="27"/>
      <c r="Q8" s="84">
        <f t="shared" si="1"/>
        <v>622.61</v>
      </c>
      <c r="R8" s="91">
        <f t="shared" si="0"/>
        <v>39481.65</v>
      </c>
      <c r="S8" s="92">
        <f t="shared" si="2"/>
        <v>38859.04</v>
      </c>
      <c r="T8" s="84">
        <f>R8+PENS!E10+DIABET!C9+INS!C10+MIXT!E9+TESTE!C10+TESTE!D10+'COST VOLUM'!C9+ONCO!C9+POSTT!C9+SCLEROZ!C9+MUCOV!C9+MUCOV!D9+'CV UNICE'!C9</f>
        <v>54991.189999999995</v>
      </c>
      <c r="U8" s="81"/>
      <c r="V8" s="81"/>
    </row>
    <row r="9" spans="1:22" ht="15.75">
      <c r="A9" s="89">
        <v>5</v>
      </c>
      <c r="B9" s="90" t="s">
        <v>10</v>
      </c>
      <c r="C9" s="27">
        <v>12166.24</v>
      </c>
      <c r="D9" s="27">
        <v>10015.77</v>
      </c>
      <c r="E9" s="27">
        <v>6709.23</v>
      </c>
      <c r="F9" s="27">
        <v>649.12</v>
      </c>
      <c r="G9" s="27">
        <v>2056.1</v>
      </c>
      <c r="H9" s="28"/>
      <c r="I9" s="27"/>
      <c r="J9" s="27"/>
      <c r="K9" s="27"/>
      <c r="L9" s="27"/>
      <c r="M9" s="27"/>
      <c r="N9" s="27"/>
      <c r="O9" s="27"/>
      <c r="P9" s="27"/>
      <c r="Q9" s="84">
        <f t="shared" si="1"/>
        <v>0</v>
      </c>
      <c r="R9" s="91">
        <f t="shared" si="0"/>
        <v>31596.46</v>
      </c>
      <c r="S9" s="92">
        <f t="shared" si="2"/>
        <v>31596.46</v>
      </c>
      <c r="T9" s="84">
        <f>R9+PENS!E11+DIABET!C10+INS!C11+MIXT!E10+TESTE!C11+TESTE!D11+'COST VOLUM'!C10+ONCO!C10+POSTT!C10+SCLEROZ!C10+MUCOV!C10+MUCOV!D10+'CV UNICE'!C10</f>
        <v>41686.53</v>
      </c>
      <c r="U9" s="81"/>
      <c r="V9" s="81"/>
    </row>
    <row r="10" spans="1:22" ht="15.75">
      <c r="A10" s="89">
        <v>6</v>
      </c>
      <c r="B10" s="90" t="s">
        <v>11</v>
      </c>
      <c r="C10" s="27">
        <v>14392.82</v>
      </c>
      <c r="D10" s="27">
        <v>19554.76</v>
      </c>
      <c r="E10" s="27">
        <v>22508.43</v>
      </c>
      <c r="F10" s="27">
        <v>597.05</v>
      </c>
      <c r="G10" s="27">
        <v>1797.16</v>
      </c>
      <c r="H10" s="28"/>
      <c r="I10" s="27"/>
      <c r="J10" s="27"/>
      <c r="K10" s="27"/>
      <c r="L10" s="27"/>
      <c r="M10" s="27"/>
      <c r="N10" s="27"/>
      <c r="O10" s="27"/>
      <c r="P10" s="27"/>
      <c r="Q10" s="84">
        <f t="shared" si="1"/>
        <v>0</v>
      </c>
      <c r="R10" s="91">
        <f t="shared" si="0"/>
        <v>58850.22000000001</v>
      </c>
      <c r="S10" s="92">
        <f t="shared" si="2"/>
        <v>58850.22000000001</v>
      </c>
      <c r="T10" s="84">
        <f>R10+PENS!E12+DIABET!C11+INS!C12+MIXT!E11+TESTE!C12+TESTE!D12+'COST VOLUM'!C11+ONCO!C11+POSTT!C11+SCLEROZ!C11+MUCOV!C11+MUCOV!D11+'CV UNICE'!C11</f>
        <v>73796.29000000001</v>
      </c>
      <c r="U10" s="81"/>
      <c r="V10" s="81"/>
    </row>
    <row r="11" spans="1:22" ht="15.75">
      <c r="A11" s="89">
        <v>7</v>
      </c>
      <c r="B11" s="90" t="s">
        <v>12</v>
      </c>
      <c r="C11" s="27">
        <v>16910.72</v>
      </c>
      <c r="D11" s="27">
        <v>24095.53</v>
      </c>
      <c r="E11" s="27">
        <v>22991.73</v>
      </c>
      <c r="F11" s="27">
        <v>794.6</v>
      </c>
      <c r="G11" s="27">
        <v>2656.53</v>
      </c>
      <c r="H11" s="28">
        <v>3919.61</v>
      </c>
      <c r="I11" s="27"/>
      <c r="J11" s="27"/>
      <c r="K11" s="27"/>
      <c r="L11" s="27"/>
      <c r="M11" s="27"/>
      <c r="N11" s="27"/>
      <c r="O11" s="27"/>
      <c r="P11" s="27"/>
      <c r="Q11" s="84">
        <f t="shared" si="1"/>
        <v>3919.61</v>
      </c>
      <c r="R11" s="91">
        <f t="shared" si="0"/>
        <v>71368.72</v>
      </c>
      <c r="S11" s="92">
        <f t="shared" si="2"/>
        <v>67449.11</v>
      </c>
      <c r="T11" s="84">
        <f>R11+PENS!E13+DIABET!C12+INS!C13+MIXT!E12+TESTE!C13+TESTE!D13+'COST VOLUM'!C12+ONCO!C12+POSTT!C12+SCLEROZ!C12+MUCOV!C12+MUCOV!D12+'CV UNICE'!C12</f>
        <v>101315.45999999999</v>
      </c>
      <c r="U11" s="81"/>
      <c r="V11" s="81"/>
    </row>
    <row r="12" spans="1:22" ht="15.75">
      <c r="A12" s="89">
        <v>8</v>
      </c>
      <c r="B12" s="90" t="s">
        <v>13</v>
      </c>
      <c r="C12" s="27">
        <v>47948.11</v>
      </c>
      <c r="D12" s="27">
        <v>51361.21</v>
      </c>
      <c r="E12" s="27">
        <v>115450.23</v>
      </c>
      <c r="F12" s="27">
        <v>4195.18</v>
      </c>
      <c r="G12" s="27">
        <v>5207.89</v>
      </c>
      <c r="H12" s="28">
        <v>3919.62</v>
      </c>
      <c r="I12" s="27"/>
      <c r="J12" s="27"/>
      <c r="K12" s="27">
        <v>15335.36</v>
      </c>
      <c r="L12" s="27"/>
      <c r="M12" s="27"/>
      <c r="N12" s="27">
        <v>3861.3</v>
      </c>
      <c r="O12" s="27"/>
      <c r="P12" s="27"/>
      <c r="Q12" s="84">
        <f t="shared" si="1"/>
        <v>23116.28</v>
      </c>
      <c r="R12" s="91">
        <f t="shared" si="0"/>
        <v>247278.9</v>
      </c>
      <c r="S12" s="92">
        <f t="shared" si="2"/>
        <v>224162.62</v>
      </c>
      <c r="T12" s="84">
        <f>R12+PENS!E14+DIABET!C13+INS!C14+MIXT!E13+TESTE!C14+TESTE!D14+'COST VOLUM'!C13+ONCO!C13+POSTT!C13+SCLEROZ!C13+MUCOV!C13+MUCOV!D13+'CV UNICE'!C13</f>
        <v>326552.98</v>
      </c>
      <c r="U12" s="81"/>
      <c r="V12" s="81"/>
    </row>
    <row r="13" spans="1:22" ht="15.75">
      <c r="A13" s="89">
        <v>9</v>
      </c>
      <c r="B13" s="90" t="s">
        <v>14</v>
      </c>
      <c r="C13" s="27">
        <v>49774.65</v>
      </c>
      <c r="D13" s="27">
        <v>53429.24</v>
      </c>
      <c r="E13" s="27">
        <v>46092.35</v>
      </c>
      <c r="F13" s="27">
        <v>2168.71</v>
      </c>
      <c r="G13" s="27">
        <v>7329.24</v>
      </c>
      <c r="H13" s="28">
        <v>1245.22</v>
      </c>
      <c r="I13" s="27"/>
      <c r="J13" s="27">
        <v>3861.3</v>
      </c>
      <c r="K13" s="27"/>
      <c r="L13" s="27"/>
      <c r="M13" s="27"/>
      <c r="N13" s="27">
        <v>3861.3</v>
      </c>
      <c r="O13" s="27"/>
      <c r="P13" s="27"/>
      <c r="Q13" s="84">
        <f t="shared" si="1"/>
        <v>8967.82</v>
      </c>
      <c r="R13" s="91">
        <f t="shared" si="0"/>
        <v>167762.00999999998</v>
      </c>
      <c r="S13" s="92">
        <f t="shared" si="2"/>
        <v>158794.18999999997</v>
      </c>
      <c r="T13" s="84">
        <f>R13+PENS!E15+DIABET!C14+INS!C15+MIXT!E14+TESTE!C15+TESTE!D15+'COST VOLUM'!C14+ONCO!C14+POSTT!C14+SCLEROZ!C14+MUCOV!C14+MUCOV!D14+'CV UNICE'!C14</f>
        <v>210464.56999999992</v>
      </c>
      <c r="U13" s="81"/>
      <c r="V13" s="81"/>
    </row>
    <row r="14" spans="1:22" ht="15.75">
      <c r="A14" s="89">
        <v>10</v>
      </c>
      <c r="B14" s="90" t="s">
        <v>15</v>
      </c>
      <c r="C14" s="27">
        <v>12378.74</v>
      </c>
      <c r="D14" s="27">
        <v>44893.27</v>
      </c>
      <c r="E14" s="27">
        <v>39226.88</v>
      </c>
      <c r="F14" s="27">
        <v>737.96</v>
      </c>
      <c r="G14" s="27">
        <v>674.24</v>
      </c>
      <c r="H14" s="28">
        <v>12658.38</v>
      </c>
      <c r="I14" s="27"/>
      <c r="J14" s="27"/>
      <c r="K14" s="27">
        <v>27528.86</v>
      </c>
      <c r="L14" s="27"/>
      <c r="M14" s="27"/>
      <c r="N14" s="27">
        <v>7194.18</v>
      </c>
      <c r="O14" s="27"/>
      <c r="P14" s="27"/>
      <c r="Q14" s="84">
        <f t="shared" si="1"/>
        <v>47381.42</v>
      </c>
      <c r="R14" s="91">
        <f t="shared" si="0"/>
        <v>145292.51</v>
      </c>
      <c r="S14" s="92">
        <f t="shared" si="2"/>
        <v>97911.09000000001</v>
      </c>
      <c r="T14" s="84">
        <f>R14+PENS!E16+DIABET!C15+INS!C16+MIXT!E15+TESTE!C16+TESTE!D16+'COST VOLUM'!C15+ONCO!C15+POSTT!C15+SCLEROZ!C15+MUCOV!C15+MUCOV!D15+'CV UNICE'!C15</f>
        <v>369286.96</v>
      </c>
      <c r="U14" s="81"/>
      <c r="V14" s="81"/>
    </row>
    <row r="15" spans="1:22" ht="15.75">
      <c r="A15" s="89">
        <v>11</v>
      </c>
      <c r="B15" s="90" t="s">
        <v>16</v>
      </c>
      <c r="C15" s="27">
        <v>15669.15</v>
      </c>
      <c r="D15" s="29">
        <v>21576.06</v>
      </c>
      <c r="E15" s="27">
        <v>26121.91</v>
      </c>
      <c r="F15" s="27">
        <v>1122.38</v>
      </c>
      <c r="G15" s="27">
        <v>2551.92</v>
      </c>
      <c r="H15" s="28"/>
      <c r="I15" s="27"/>
      <c r="J15" s="27"/>
      <c r="K15" s="27"/>
      <c r="L15" s="27"/>
      <c r="M15" s="27"/>
      <c r="N15" s="27"/>
      <c r="O15" s="27"/>
      <c r="P15" s="27"/>
      <c r="Q15" s="84">
        <f t="shared" si="1"/>
        <v>0</v>
      </c>
      <c r="R15" s="91">
        <f t="shared" si="0"/>
        <v>67041.42</v>
      </c>
      <c r="S15" s="92">
        <f t="shared" si="2"/>
        <v>67041.42</v>
      </c>
      <c r="T15" s="84">
        <f>R15+PENS!E17+DIABET!C16+INS!C17+MIXT!E16+TESTE!C17+TESTE!D17+'COST VOLUM'!C16+ONCO!C16+POSTT!C16+SCLEROZ!C16+MUCOV!C16+MUCOV!D16+'CV UNICE'!C16</f>
        <v>124079.96999999999</v>
      </c>
      <c r="U15" s="81"/>
      <c r="V15" s="81"/>
    </row>
    <row r="16" spans="1:22" ht="15.75">
      <c r="A16" s="89">
        <v>12</v>
      </c>
      <c r="B16" s="90" t="s">
        <v>17</v>
      </c>
      <c r="C16" s="27">
        <v>64975.56</v>
      </c>
      <c r="D16" s="27">
        <v>70198.46</v>
      </c>
      <c r="E16" s="27">
        <v>41133.88</v>
      </c>
      <c r="F16" s="27">
        <v>3969.34</v>
      </c>
      <c r="G16" s="27">
        <v>8142.07</v>
      </c>
      <c r="H16" s="28">
        <v>1867.83</v>
      </c>
      <c r="I16" s="27"/>
      <c r="J16" s="27">
        <v>3861.3</v>
      </c>
      <c r="K16" s="27">
        <v>26716.91</v>
      </c>
      <c r="L16" s="27">
        <v>1946.25</v>
      </c>
      <c r="M16" s="27"/>
      <c r="N16" s="27">
        <v>19323.83</v>
      </c>
      <c r="O16" s="27"/>
      <c r="P16" s="27">
        <v>3861.3</v>
      </c>
      <c r="Q16" s="84">
        <f t="shared" si="1"/>
        <v>57577.420000000006</v>
      </c>
      <c r="R16" s="91">
        <f t="shared" si="0"/>
        <v>245996.73000000004</v>
      </c>
      <c r="S16" s="92">
        <f t="shared" si="2"/>
        <v>188419.31000000003</v>
      </c>
      <c r="T16" s="84">
        <f>R16+PENS!E18+DIABET!C17+INS!C18+MIXT!E17+TESTE!C18+TESTE!D18+'COST VOLUM'!C17+ONCO!C17+POSTT!C17+SCLEROZ!C17+MUCOV!C17+MUCOV!D17+'CV UNICE'!C17</f>
        <v>314559.00000000006</v>
      </c>
      <c r="U16" s="81"/>
      <c r="V16" s="81"/>
    </row>
    <row r="17" spans="1:22" ht="15.75">
      <c r="A17" s="89">
        <v>13</v>
      </c>
      <c r="B17" s="90" t="s">
        <v>18</v>
      </c>
      <c r="C17" s="27">
        <v>25206.31</v>
      </c>
      <c r="D17" s="27">
        <v>32169.57</v>
      </c>
      <c r="E17" s="27">
        <v>18303.86</v>
      </c>
      <c r="F17" s="27">
        <v>2514.05</v>
      </c>
      <c r="G17" s="27">
        <v>3957.2</v>
      </c>
      <c r="H17" s="28"/>
      <c r="I17" s="27"/>
      <c r="J17" s="27"/>
      <c r="K17" s="27"/>
      <c r="L17" s="27"/>
      <c r="M17" s="27"/>
      <c r="N17" s="27"/>
      <c r="O17" s="27"/>
      <c r="P17" s="27"/>
      <c r="Q17" s="84">
        <f t="shared" si="1"/>
        <v>0</v>
      </c>
      <c r="R17" s="91">
        <f t="shared" si="0"/>
        <v>82150.99</v>
      </c>
      <c r="S17" s="92">
        <f t="shared" si="2"/>
        <v>82150.99</v>
      </c>
      <c r="T17" s="84">
        <f>R17+PENS!E19+DIABET!C18+INS!C19+MIXT!E18+TESTE!C19+TESTE!D19+'COST VOLUM'!C18+ONCO!C18+POSTT!C18+SCLEROZ!C18+MUCOV!C18+MUCOV!D18+'CV UNICE'!C18</f>
        <v>142301.52</v>
      </c>
      <c r="U17" s="81"/>
      <c r="V17" s="81"/>
    </row>
    <row r="18" spans="1:59" ht="15.75">
      <c r="A18" s="89">
        <v>14</v>
      </c>
      <c r="B18" s="90" t="s">
        <v>19</v>
      </c>
      <c r="C18" s="27">
        <v>21254.7</v>
      </c>
      <c r="D18" s="27">
        <v>13574.03</v>
      </c>
      <c r="E18" s="27">
        <v>6904.92</v>
      </c>
      <c r="F18" s="27">
        <v>761.29</v>
      </c>
      <c r="G18" s="27">
        <v>1605.53</v>
      </c>
      <c r="H18" s="28"/>
      <c r="I18" s="27"/>
      <c r="J18" s="27"/>
      <c r="K18" s="27"/>
      <c r="L18" s="27"/>
      <c r="M18" s="27"/>
      <c r="N18" s="27"/>
      <c r="O18" s="27"/>
      <c r="P18" s="27"/>
      <c r="Q18" s="84">
        <f t="shared" si="1"/>
        <v>0</v>
      </c>
      <c r="R18" s="91">
        <f t="shared" si="0"/>
        <v>44100.47</v>
      </c>
      <c r="S18" s="92">
        <f t="shared" si="2"/>
        <v>44100.47</v>
      </c>
      <c r="T18" s="84">
        <f>R18+PENS!E20+DIABET!C19+INS!C20+MIXT!E19+TESTE!C20+TESTE!D20+'COST VOLUM'!C19+ONCO!C19+POSTT!C19+SCLEROZ!C19+MUCOV!C19+MUCOV!D19+'CV UNICE'!C19</f>
        <v>55903.649999999994</v>
      </c>
      <c r="U18" s="81"/>
      <c r="V18" s="81"/>
      <c r="W18" s="12"/>
      <c r="X18" s="12" t="s">
        <v>90</v>
      </c>
      <c r="Y18" s="12"/>
      <c r="Z18" s="12"/>
      <c r="AA18" s="12"/>
      <c r="AB18" s="12"/>
      <c r="AC18" s="12"/>
      <c r="AD18" s="12"/>
      <c r="AE18" s="12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22" ht="15.75">
      <c r="A19" s="89">
        <v>15</v>
      </c>
      <c r="B19" s="90" t="s">
        <v>20</v>
      </c>
      <c r="C19" s="27">
        <v>45878.76</v>
      </c>
      <c r="D19" s="27">
        <v>33261.78</v>
      </c>
      <c r="E19" s="27">
        <v>29000.2</v>
      </c>
      <c r="F19" s="27">
        <v>10775.28</v>
      </c>
      <c r="G19" s="27">
        <v>3936.34</v>
      </c>
      <c r="H19" s="28"/>
      <c r="I19" s="27"/>
      <c r="J19" s="27"/>
      <c r="K19" s="27"/>
      <c r="L19" s="27"/>
      <c r="M19" s="27"/>
      <c r="N19" s="27"/>
      <c r="O19" s="27"/>
      <c r="P19" s="27"/>
      <c r="Q19" s="84">
        <f t="shared" si="1"/>
        <v>0</v>
      </c>
      <c r="R19" s="91">
        <f t="shared" si="0"/>
        <v>122852.36</v>
      </c>
      <c r="S19" s="92">
        <f t="shared" si="2"/>
        <v>122852.36</v>
      </c>
      <c r="T19" s="84">
        <f>R19+PENS!E21+DIABET!C20+INS!C21+MIXT!E20+TESTE!C21+TESTE!D21+'COST VOLUM'!C20+ONCO!C20+POSTT!C20+SCLEROZ!C20+MUCOV!C20+MUCOV!D20+'CV UNICE'!C20</f>
        <v>178852.62000000005</v>
      </c>
      <c r="U19" s="81"/>
      <c r="V19" s="81"/>
    </row>
    <row r="20" spans="1:22" ht="15.75">
      <c r="A20" s="89">
        <v>16</v>
      </c>
      <c r="B20" s="90" t="s">
        <v>21</v>
      </c>
      <c r="C20" s="27">
        <v>17226.62</v>
      </c>
      <c r="D20" s="27">
        <v>16019.93</v>
      </c>
      <c r="E20" s="27">
        <v>8042.95</v>
      </c>
      <c r="F20" s="27">
        <v>1220.77</v>
      </c>
      <c r="G20" s="27">
        <v>2080.85</v>
      </c>
      <c r="H20" s="30"/>
      <c r="I20" s="27"/>
      <c r="J20" s="27"/>
      <c r="K20" s="27"/>
      <c r="L20" s="27"/>
      <c r="M20" s="27"/>
      <c r="N20" s="27"/>
      <c r="O20" s="27"/>
      <c r="P20" s="27"/>
      <c r="Q20" s="84">
        <f t="shared" si="1"/>
        <v>0</v>
      </c>
      <c r="R20" s="91">
        <f t="shared" si="0"/>
        <v>44591.119999999995</v>
      </c>
      <c r="S20" s="92">
        <f t="shared" si="2"/>
        <v>44591.119999999995</v>
      </c>
      <c r="T20" s="84">
        <f>R20+PENS!E22+DIABET!C21+INS!C22+MIXT!E21+TESTE!C22+TESTE!D22+'COST VOLUM'!C21+ONCO!C21+POSTT!C21+SCLEROZ!C21+MUCOV!C21+MUCOV!D21+'CV UNICE'!C21</f>
        <v>53822.909999999996</v>
      </c>
      <c r="U20" s="81"/>
      <c r="V20" s="81"/>
    </row>
    <row r="21" spans="1:22" ht="15.75">
      <c r="A21" s="89">
        <v>17</v>
      </c>
      <c r="B21" s="90" t="s">
        <v>22</v>
      </c>
      <c r="C21" s="27">
        <v>6256.15</v>
      </c>
      <c r="D21" s="27">
        <v>3489.5</v>
      </c>
      <c r="E21" s="27">
        <v>4261.63</v>
      </c>
      <c r="F21" s="27">
        <v>332.56</v>
      </c>
      <c r="G21" s="27">
        <v>413.52</v>
      </c>
      <c r="H21" s="28"/>
      <c r="I21" s="27"/>
      <c r="J21" s="27"/>
      <c r="K21" s="27"/>
      <c r="L21" s="27"/>
      <c r="M21" s="27"/>
      <c r="N21" s="27"/>
      <c r="O21" s="27"/>
      <c r="P21" s="27"/>
      <c r="Q21" s="84">
        <f t="shared" si="1"/>
        <v>0</v>
      </c>
      <c r="R21" s="91">
        <f t="shared" si="0"/>
        <v>14753.359999999999</v>
      </c>
      <c r="S21" s="92">
        <f t="shared" si="2"/>
        <v>14753.359999999999</v>
      </c>
      <c r="T21" s="84">
        <f>R21+PENS!E23+DIABET!C22+INS!C23+MIXT!E22+TESTE!C23+TESTE!D23+'COST VOLUM'!C22+ONCO!C22+POSTT!C22+SCLEROZ!C22+MUCOV!C22+MUCOV!D22+'CV UNICE'!C22</f>
        <v>16563.039999999997</v>
      </c>
      <c r="U21" s="81"/>
      <c r="V21" s="81"/>
    </row>
    <row r="22" spans="1:22" ht="15.75">
      <c r="A22" s="89">
        <v>18</v>
      </c>
      <c r="B22" s="90" t="s">
        <v>23</v>
      </c>
      <c r="C22" s="27">
        <v>2079.25</v>
      </c>
      <c r="D22" s="27">
        <v>1029.64</v>
      </c>
      <c r="E22" s="27">
        <v>771.12</v>
      </c>
      <c r="F22" s="27"/>
      <c r="G22" s="27">
        <v>263.35</v>
      </c>
      <c r="H22" s="28"/>
      <c r="I22" s="27"/>
      <c r="J22" s="27"/>
      <c r="K22" s="27"/>
      <c r="L22" s="27"/>
      <c r="M22" s="27"/>
      <c r="N22" s="27"/>
      <c r="O22" s="27"/>
      <c r="P22" s="27"/>
      <c r="Q22" s="84">
        <f t="shared" si="1"/>
        <v>0</v>
      </c>
      <c r="R22" s="91">
        <f t="shared" si="0"/>
        <v>4143.360000000001</v>
      </c>
      <c r="S22" s="92">
        <f t="shared" si="2"/>
        <v>4143.360000000001</v>
      </c>
      <c r="T22" s="84">
        <f>R22+PENS!E24+DIABET!C23+INS!C24+MIXT!E23+TESTE!C24+TESTE!D24+'COST VOLUM'!C23+ONCO!C23+POSTT!C23+SCLEROZ!C23+MUCOV!C23+MUCOV!D23+'CV UNICE'!C23</f>
        <v>5753.16</v>
      </c>
      <c r="U22" s="81"/>
      <c r="V22" s="81"/>
    </row>
    <row r="23" spans="1:22" ht="15.75">
      <c r="A23" s="89">
        <v>19</v>
      </c>
      <c r="B23" s="90" t="s">
        <v>24</v>
      </c>
      <c r="C23" s="27">
        <v>12016.91</v>
      </c>
      <c r="D23" s="27">
        <v>11527.97</v>
      </c>
      <c r="E23" s="27">
        <v>3282.79</v>
      </c>
      <c r="F23" s="27">
        <v>1358.76</v>
      </c>
      <c r="G23" s="27">
        <v>1845.8</v>
      </c>
      <c r="H23" s="28"/>
      <c r="I23" s="27"/>
      <c r="J23" s="27"/>
      <c r="K23" s="27"/>
      <c r="L23" s="27"/>
      <c r="M23" s="27"/>
      <c r="N23" s="27"/>
      <c r="O23" s="27"/>
      <c r="P23" s="27"/>
      <c r="Q23" s="84">
        <f t="shared" si="1"/>
        <v>0</v>
      </c>
      <c r="R23" s="91">
        <f t="shared" si="0"/>
        <v>30032.229999999996</v>
      </c>
      <c r="S23" s="92">
        <f t="shared" si="2"/>
        <v>30032.229999999996</v>
      </c>
      <c r="T23" s="84">
        <f>R23+PENS!E25+DIABET!C24+INS!C25+MIXT!E24+TESTE!C25+TESTE!D25+'COST VOLUM'!C24+ONCO!C24+POSTT!C24+SCLEROZ!C24+MUCOV!C24+MUCOV!D24+'CV UNICE'!C24</f>
        <v>35292.59999999999</v>
      </c>
      <c r="U23" s="81"/>
      <c r="V23" s="81"/>
    </row>
    <row r="24" spans="1:22" ht="15.75">
      <c r="A24" s="89">
        <v>20</v>
      </c>
      <c r="B24" s="90" t="s">
        <v>25</v>
      </c>
      <c r="C24" s="27">
        <v>18854.73</v>
      </c>
      <c r="D24" s="27">
        <v>12736.62</v>
      </c>
      <c r="E24" s="27">
        <v>11096.59</v>
      </c>
      <c r="F24" s="27">
        <v>689.53</v>
      </c>
      <c r="G24" s="27">
        <v>2901.7</v>
      </c>
      <c r="H24" s="28">
        <v>2223.6</v>
      </c>
      <c r="I24" s="27"/>
      <c r="J24" s="27"/>
      <c r="K24" s="27"/>
      <c r="L24" s="27"/>
      <c r="M24" s="27">
        <v>8956.67</v>
      </c>
      <c r="N24" s="27"/>
      <c r="O24" s="27"/>
      <c r="P24" s="27"/>
      <c r="Q24" s="84">
        <f t="shared" si="1"/>
        <v>11180.27</v>
      </c>
      <c r="R24" s="91">
        <f t="shared" si="0"/>
        <v>57459.44</v>
      </c>
      <c r="S24" s="92">
        <f t="shared" si="2"/>
        <v>46279.17</v>
      </c>
      <c r="T24" s="84">
        <f>R24+PENS!E26+DIABET!C25+INS!C26+MIXT!E25+TESTE!C26+TESTE!D26+'COST VOLUM'!C25+ONCO!C25+POSTT!C25+SCLEROZ!C25+MUCOV!C25+MUCOV!D25+'CV UNICE'!C25</f>
        <v>96939.72</v>
      </c>
      <c r="U24" s="81"/>
      <c r="V24" s="81"/>
    </row>
    <row r="25" spans="1:22" ht="15.75">
      <c r="A25" s="89">
        <v>21</v>
      </c>
      <c r="B25" s="90" t="s">
        <v>26</v>
      </c>
      <c r="C25" s="27">
        <v>40545.44</v>
      </c>
      <c r="D25" s="27">
        <v>36549.98</v>
      </c>
      <c r="E25" s="27">
        <v>18803.48</v>
      </c>
      <c r="F25" s="27">
        <v>10211.18</v>
      </c>
      <c r="G25" s="27">
        <v>5229.74</v>
      </c>
      <c r="H25" s="28">
        <v>622.61</v>
      </c>
      <c r="I25" s="27"/>
      <c r="J25" s="27"/>
      <c r="K25" s="27"/>
      <c r="L25" s="27"/>
      <c r="M25" s="27"/>
      <c r="N25" s="27"/>
      <c r="O25" s="27"/>
      <c r="P25" s="27"/>
      <c r="Q25" s="84">
        <f t="shared" si="1"/>
        <v>622.61</v>
      </c>
      <c r="R25" s="91">
        <f t="shared" si="0"/>
        <v>111962.43000000002</v>
      </c>
      <c r="S25" s="92">
        <f t="shared" si="2"/>
        <v>111339.82000000002</v>
      </c>
      <c r="T25" s="84">
        <f>R25+PENS!E27+DIABET!C26+INS!C27+MIXT!E26+TESTE!C27+TESTE!D27+'COST VOLUM'!C26+ONCO!C26+POSTT!C26+SCLEROZ!C26+MUCOV!C26+MUCOV!D26+'CV UNICE'!C26</f>
        <v>142830.67</v>
      </c>
      <c r="U25" s="81"/>
      <c r="V25" s="81"/>
    </row>
    <row r="26" spans="1:22" ht="15.75">
      <c r="A26" s="89">
        <v>22</v>
      </c>
      <c r="B26" s="90" t="s">
        <v>27</v>
      </c>
      <c r="C26" s="27">
        <v>5757.71</v>
      </c>
      <c r="D26" s="27">
        <v>3432</v>
      </c>
      <c r="E26" s="27">
        <v>2813.77</v>
      </c>
      <c r="F26" s="27">
        <v>188.79</v>
      </c>
      <c r="G26" s="27">
        <v>535.64</v>
      </c>
      <c r="H26" s="28"/>
      <c r="I26" s="27"/>
      <c r="J26" s="27"/>
      <c r="K26" s="27"/>
      <c r="L26" s="27"/>
      <c r="M26" s="27"/>
      <c r="N26" s="27"/>
      <c r="O26" s="27"/>
      <c r="P26" s="27"/>
      <c r="Q26" s="84">
        <f t="shared" si="1"/>
        <v>0</v>
      </c>
      <c r="R26" s="91">
        <f t="shared" si="0"/>
        <v>12727.91</v>
      </c>
      <c r="S26" s="92">
        <f t="shared" si="2"/>
        <v>12727.91</v>
      </c>
      <c r="T26" s="84">
        <f>R26+PENS!E28+DIABET!C27+INS!C28+MIXT!E27+TESTE!C28+TESTE!D28+'COST VOLUM'!C27+ONCO!C27+POSTT!C27+SCLEROZ!C27+MUCOV!C27+MUCOV!D27+'CV UNICE'!C27</f>
        <v>16271.58</v>
      </c>
      <c r="U26" s="81"/>
      <c r="V26" s="81"/>
    </row>
    <row r="27" spans="1:22" ht="15.75">
      <c r="A27" s="89">
        <v>23</v>
      </c>
      <c r="B27" s="90" t="s">
        <v>28</v>
      </c>
      <c r="C27" s="27">
        <v>8502.64</v>
      </c>
      <c r="D27" s="27">
        <v>5764.93</v>
      </c>
      <c r="E27" s="27">
        <v>4011.47</v>
      </c>
      <c r="F27" s="27">
        <v>1304.18</v>
      </c>
      <c r="G27" s="27">
        <v>489.72</v>
      </c>
      <c r="H27" s="28"/>
      <c r="I27" s="27"/>
      <c r="J27" s="27"/>
      <c r="K27" s="27"/>
      <c r="L27" s="27"/>
      <c r="M27" s="27"/>
      <c r="N27" s="27"/>
      <c r="O27" s="27"/>
      <c r="P27" s="27"/>
      <c r="Q27" s="84">
        <f t="shared" si="1"/>
        <v>0</v>
      </c>
      <c r="R27" s="91">
        <f t="shared" si="0"/>
        <v>20072.940000000002</v>
      </c>
      <c r="S27" s="92">
        <f t="shared" si="2"/>
        <v>20072.940000000002</v>
      </c>
      <c r="T27" s="84">
        <f>R27+PENS!E29+DIABET!C28+INS!C29+MIXT!E28+TESTE!C29+TESTE!D29+'COST VOLUM'!C28+ONCO!C28+POSTT!C28+SCLEROZ!C28+MUCOV!C28+MUCOV!D28+'CV UNICE'!C28</f>
        <v>27077.200000000004</v>
      </c>
      <c r="U27" s="81"/>
      <c r="V27" s="81"/>
    </row>
    <row r="28" spans="1:22" ht="15.75">
      <c r="A28" s="89">
        <v>24</v>
      </c>
      <c r="B28" s="90" t="s">
        <v>29</v>
      </c>
      <c r="C28" s="27">
        <v>54651.56</v>
      </c>
      <c r="D28" s="27">
        <v>69744.45</v>
      </c>
      <c r="E28" s="27">
        <v>47075.03</v>
      </c>
      <c r="F28" s="27">
        <v>1959.75</v>
      </c>
      <c r="G28" s="27">
        <v>6555.68</v>
      </c>
      <c r="H28" s="28">
        <v>3296.96</v>
      </c>
      <c r="I28" s="27"/>
      <c r="J28" s="27">
        <v>7722.6</v>
      </c>
      <c r="K28" s="27">
        <v>51313.52</v>
      </c>
      <c r="L28" s="27"/>
      <c r="M28" s="27">
        <v>2919.71</v>
      </c>
      <c r="N28" s="27">
        <v>15445.2</v>
      </c>
      <c r="O28" s="27">
        <v>38613</v>
      </c>
      <c r="P28" s="27">
        <v>3861.3</v>
      </c>
      <c r="Q28" s="84">
        <f t="shared" si="1"/>
        <v>123172.29000000001</v>
      </c>
      <c r="R28" s="91">
        <f t="shared" si="0"/>
        <v>303158.76</v>
      </c>
      <c r="S28" s="92">
        <f t="shared" si="2"/>
        <v>179986.47</v>
      </c>
      <c r="T28" s="84">
        <f>R28+PENS!E30+DIABET!C29+INS!C30+MIXT!E29+TESTE!C30+TESTE!D30+'COST VOLUM'!C29+ONCO!C29+POSTT!C29+SCLEROZ!C29+MUCOV!C29+MUCOV!D29+'CV UNICE'!C29</f>
        <v>380730.5</v>
      </c>
      <c r="U28" s="81"/>
      <c r="V28" s="81"/>
    </row>
    <row r="29" spans="1:22" ht="15.75">
      <c r="A29" s="89">
        <v>25</v>
      </c>
      <c r="B29" s="90" t="s">
        <v>30</v>
      </c>
      <c r="C29" s="27">
        <v>3985.56</v>
      </c>
      <c r="D29" s="27">
        <v>5794.62</v>
      </c>
      <c r="E29" s="27">
        <v>6856.54</v>
      </c>
      <c r="F29" s="27">
        <v>192.1</v>
      </c>
      <c r="G29" s="27">
        <v>614</v>
      </c>
      <c r="H29" s="28"/>
      <c r="I29" s="27"/>
      <c r="J29" s="27"/>
      <c r="K29" s="27"/>
      <c r="L29" s="27"/>
      <c r="M29" s="27"/>
      <c r="N29" s="27"/>
      <c r="O29" s="27"/>
      <c r="P29" s="27"/>
      <c r="Q29" s="84">
        <f t="shared" si="1"/>
        <v>0</v>
      </c>
      <c r="R29" s="91">
        <f t="shared" si="0"/>
        <v>17442.82</v>
      </c>
      <c r="S29" s="92">
        <f t="shared" si="2"/>
        <v>17442.82</v>
      </c>
      <c r="T29" s="84">
        <f>R29+PENS!E31+DIABET!C30+INS!C31+MIXT!E30+TESTE!C31+TESTE!D31+'COST VOLUM'!C30+ONCO!C30+POSTT!C30+SCLEROZ!C30+MUCOV!C30+MUCOV!D30+'CV UNICE'!C30</f>
        <v>84396.88</v>
      </c>
      <c r="U29" s="81"/>
      <c r="V29" s="81"/>
    </row>
    <row r="30" spans="1:22" ht="15.75">
      <c r="A30" s="89">
        <v>26</v>
      </c>
      <c r="B30" s="90" t="s">
        <v>31</v>
      </c>
      <c r="C30" s="27">
        <v>18386.26</v>
      </c>
      <c r="D30" s="27">
        <v>17700.79</v>
      </c>
      <c r="E30" s="27">
        <v>6983.89</v>
      </c>
      <c r="F30" s="27">
        <v>2434.01</v>
      </c>
      <c r="G30" s="27">
        <v>2305.97</v>
      </c>
      <c r="H30" s="28"/>
      <c r="I30" s="27"/>
      <c r="J30" s="27"/>
      <c r="K30" s="27">
        <v>3332.88</v>
      </c>
      <c r="L30" s="27"/>
      <c r="M30" s="27"/>
      <c r="N30" s="27"/>
      <c r="O30" s="27"/>
      <c r="P30" s="27"/>
      <c r="Q30" s="84">
        <f t="shared" si="1"/>
        <v>3332.88</v>
      </c>
      <c r="R30" s="91">
        <f t="shared" si="0"/>
        <v>51143.8</v>
      </c>
      <c r="S30" s="92">
        <f t="shared" si="2"/>
        <v>47810.920000000006</v>
      </c>
      <c r="T30" s="84">
        <f>R30+PENS!E32+DIABET!C31+INS!C32+MIXT!E31+TESTE!C32+TESTE!D32+'COST VOLUM'!C31+ONCO!C31+POSTT!C31+SCLEROZ!C31+MUCOV!C31+MUCOV!D31+'CV UNICE'!C31</f>
        <v>66694.75</v>
      </c>
      <c r="U30" s="81"/>
      <c r="V30" s="81"/>
    </row>
    <row r="31" spans="1:22" ht="15.75">
      <c r="A31" s="89">
        <v>27</v>
      </c>
      <c r="B31" s="90" t="s">
        <v>32</v>
      </c>
      <c r="C31" s="27">
        <v>11793.46</v>
      </c>
      <c r="D31" s="27">
        <v>9103.43</v>
      </c>
      <c r="E31" s="27">
        <v>17743.62</v>
      </c>
      <c r="F31" s="27">
        <v>749.32</v>
      </c>
      <c r="G31" s="27">
        <v>1170.6</v>
      </c>
      <c r="H31" s="28"/>
      <c r="I31" s="27"/>
      <c r="J31" s="27"/>
      <c r="K31" s="27"/>
      <c r="L31" s="27"/>
      <c r="M31" s="27"/>
      <c r="N31" s="27"/>
      <c r="O31" s="27"/>
      <c r="P31" s="27"/>
      <c r="Q31" s="84">
        <f t="shared" si="1"/>
        <v>0</v>
      </c>
      <c r="R31" s="91">
        <f t="shared" si="0"/>
        <v>40560.42999999999</v>
      </c>
      <c r="S31" s="92">
        <f t="shared" si="2"/>
        <v>40560.42999999999</v>
      </c>
      <c r="T31" s="84">
        <f>R31+PENS!E33+DIABET!C32+INS!C33+MIXT!E32+TESTE!C33+TESTE!D33+'COST VOLUM'!C32+ONCO!C32+POSTT!C32+SCLEROZ!C32+MUCOV!C32+MUCOV!D32+'CV UNICE'!C32</f>
        <v>48429.92999999999</v>
      </c>
      <c r="U31" s="81"/>
      <c r="V31" s="81"/>
    </row>
    <row r="32" spans="1:22" ht="15.75">
      <c r="A32" s="89">
        <v>28</v>
      </c>
      <c r="B32" s="90" t="s">
        <v>33</v>
      </c>
      <c r="C32" s="27">
        <v>41016.92</v>
      </c>
      <c r="D32" s="27">
        <v>52278.9</v>
      </c>
      <c r="E32" s="27">
        <v>19342.95</v>
      </c>
      <c r="F32" s="27">
        <v>2003.38</v>
      </c>
      <c r="G32" s="27">
        <v>5951.56</v>
      </c>
      <c r="H32" s="28">
        <v>3905.2</v>
      </c>
      <c r="I32" s="27"/>
      <c r="J32" s="27"/>
      <c r="K32" s="27"/>
      <c r="L32" s="27"/>
      <c r="M32" s="27"/>
      <c r="N32" s="27">
        <v>3988.47</v>
      </c>
      <c r="O32" s="27"/>
      <c r="P32" s="27">
        <v>3861.3</v>
      </c>
      <c r="Q32" s="84">
        <f t="shared" si="1"/>
        <v>11754.970000000001</v>
      </c>
      <c r="R32" s="91">
        <f t="shared" si="0"/>
        <v>132348.68</v>
      </c>
      <c r="S32" s="92">
        <f t="shared" si="2"/>
        <v>120593.70999999999</v>
      </c>
      <c r="T32" s="84">
        <f>R32+PENS!E34+DIABET!C33+INS!C34+MIXT!E33+TESTE!C34+TESTE!D34+'COST VOLUM'!C33+ONCO!C33+POSTT!C33+SCLEROZ!C33+MUCOV!C33+MUCOV!D33+'CV UNICE'!C33</f>
        <v>210988.15999999997</v>
      </c>
      <c r="U32" s="81"/>
      <c r="V32" s="81"/>
    </row>
    <row r="33" spans="1:22" ht="15.75">
      <c r="A33" s="89">
        <v>29</v>
      </c>
      <c r="B33" s="90" t="s">
        <v>34</v>
      </c>
      <c r="C33" s="27">
        <v>30926.13</v>
      </c>
      <c r="D33" s="27">
        <v>33755.52</v>
      </c>
      <c r="E33" s="27">
        <v>16074.39</v>
      </c>
      <c r="F33" s="27">
        <v>2162.13</v>
      </c>
      <c r="G33" s="27">
        <v>4573.96</v>
      </c>
      <c r="H33" s="28">
        <v>5150.42</v>
      </c>
      <c r="I33" s="27"/>
      <c r="J33" s="27"/>
      <c r="K33" s="27"/>
      <c r="L33" s="27"/>
      <c r="M33" s="27">
        <v>4251.21</v>
      </c>
      <c r="N33" s="27">
        <v>7722.6</v>
      </c>
      <c r="O33" s="27"/>
      <c r="P33" s="27"/>
      <c r="Q33" s="84">
        <f t="shared" si="1"/>
        <v>17124.230000000003</v>
      </c>
      <c r="R33" s="91">
        <f t="shared" si="0"/>
        <v>104616.36000000002</v>
      </c>
      <c r="S33" s="92">
        <f t="shared" si="2"/>
        <v>87492.13</v>
      </c>
      <c r="T33" s="84">
        <f>R33+PENS!E35+DIABET!C34+INS!C35+MIXT!E34+TESTE!C35+TESTE!D35+'COST VOLUM'!C34+ONCO!C34+POSTT!C34+SCLEROZ!C34+MUCOV!C34+MUCOV!D34+'CV UNICE'!C34</f>
        <v>126112.88</v>
      </c>
      <c r="U33" s="81"/>
      <c r="V33" s="81"/>
    </row>
    <row r="34" spans="1:22" ht="15.75">
      <c r="A34" s="89">
        <v>30</v>
      </c>
      <c r="B34" s="90" t="s">
        <v>35</v>
      </c>
      <c r="C34" s="27">
        <v>5005.74</v>
      </c>
      <c r="D34" s="27">
        <v>3346.48</v>
      </c>
      <c r="E34" s="27">
        <v>3580.89</v>
      </c>
      <c r="F34" s="27">
        <v>272.69</v>
      </c>
      <c r="G34" s="27">
        <v>459.92</v>
      </c>
      <c r="H34" s="28"/>
      <c r="I34" s="27"/>
      <c r="J34" s="27"/>
      <c r="K34" s="27"/>
      <c r="L34" s="27"/>
      <c r="M34" s="27"/>
      <c r="N34" s="27"/>
      <c r="O34" s="27"/>
      <c r="P34" s="27"/>
      <c r="Q34" s="84">
        <f t="shared" si="1"/>
        <v>0</v>
      </c>
      <c r="R34" s="91">
        <f t="shared" si="0"/>
        <v>12665.72</v>
      </c>
      <c r="S34" s="92">
        <f t="shared" si="2"/>
        <v>12665.72</v>
      </c>
      <c r="T34" s="84">
        <f>R34+PENS!E36+DIABET!C35+INS!C36+MIXT!E35+TESTE!C36+TESTE!D36+'COST VOLUM'!C35+ONCO!C35+POSTT!C35+SCLEROZ!C35+MUCOV!C35+MUCOV!D35+'CV UNICE'!C35</f>
        <v>20451.599999999995</v>
      </c>
      <c r="U34" s="81"/>
      <c r="V34" s="81"/>
    </row>
    <row r="35" spans="1:22" ht="15.75">
      <c r="A35" s="89">
        <v>31</v>
      </c>
      <c r="B35" s="90" t="s">
        <v>88</v>
      </c>
      <c r="C35" s="27">
        <v>5383.11</v>
      </c>
      <c r="D35" s="27">
        <v>4687.11</v>
      </c>
      <c r="E35" s="27">
        <v>3620.96</v>
      </c>
      <c r="F35" s="27">
        <v>417.23</v>
      </c>
      <c r="G35" s="27">
        <v>659.88</v>
      </c>
      <c r="H35" s="28"/>
      <c r="I35" s="27"/>
      <c r="J35" s="27"/>
      <c r="K35" s="27"/>
      <c r="L35" s="27"/>
      <c r="M35" s="27"/>
      <c r="N35" s="27"/>
      <c r="O35" s="27"/>
      <c r="P35" s="27"/>
      <c r="Q35" s="84">
        <f t="shared" si="1"/>
        <v>0</v>
      </c>
      <c r="R35" s="91">
        <f t="shared" si="0"/>
        <v>14768.289999999999</v>
      </c>
      <c r="S35" s="92">
        <f t="shared" si="2"/>
        <v>14768.289999999999</v>
      </c>
      <c r="T35" s="84">
        <f>R35+PENS!E37+DIABET!C36+INS!C37+MIXT!E36+TESTE!C37+TESTE!D37+'COST VOLUM'!C36+ONCO!C36+POSTT!C36+SCLEROZ!C36+MUCOV!C36+MUCOV!D36+'CV UNICE'!C36</f>
        <v>19140.8</v>
      </c>
      <c r="U35" s="81"/>
      <c r="V35" s="81"/>
    </row>
    <row r="36" spans="1:22" ht="15.75">
      <c r="A36" s="89">
        <v>32</v>
      </c>
      <c r="B36" s="90" t="s">
        <v>91</v>
      </c>
      <c r="C36" s="27">
        <v>17379.12</v>
      </c>
      <c r="D36" s="27">
        <v>15641.83</v>
      </c>
      <c r="E36" s="27">
        <v>15232.36</v>
      </c>
      <c r="F36" s="27">
        <v>1195.57</v>
      </c>
      <c r="G36" s="27">
        <v>1344.66</v>
      </c>
      <c r="H36" s="28"/>
      <c r="I36" s="27"/>
      <c r="J36" s="27"/>
      <c r="K36" s="27"/>
      <c r="L36" s="27"/>
      <c r="M36" s="27">
        <v>2919.71</v>
      </c>
      <c r="N36" s="27"/>
      <c r="O36" s="27"/>
      <c r="P36" s="27">
        <v>3861.3</v>
      </c>
      <c r="Q36" s="84">
        <f t="shared" si="1"/>
        <v>6781.01</v>
      </c>
      <c r="R36" s="91">
        <f t="shared" si="0"/>
        <v>57574.55</v>
      </c>
      <c r="S36" s="92">
        <f t="shared" si="2"/>
        <v>50793.54</v>
      </c>
      <c r="T36" s="84">
        <f>R36+PENS!E38+DIABET!C37+INS!C38+MIXT!E37+TESTE!C38+TESTE!D38+'COST VOLUM'!C37+ONCO!C37+POSTT!C37+SCLEROZ!C37+MUCOV!C37+MUCOV!D37+'CV UNICE'!C37</f>
        <v>91153.33</v>
      </c>
      <c r="U36" s="81"/>
      <c r="V36" s="81"/>
    </row>
    <row r="37" spans="1:22" ht="15.75">
      <c r="A37" s="89">
        <v>33</v>
      </c>
      <c r="B37" s="90" t="s">
        <v>92</v>
      </c>
      <c r="C37" s="27">
        <v>23968.04</v>
      </c>
      <c r="D37" s="27">
        <v>30005.69</v>
      </c>
      <c r="E37" s="27">
        <v>10632.09</v>
      </c>
      <c r="F37" s="27">
        <v>1083.63</v>
      </c>
      <c r="G37" s="27">
        <v>3112.18</v>
      </c>
      <c r="H37" s="28"/>
      <c r="I37" s="27"/>
      <c r="J37" s="27"/>
      <c r="K37" s="27"/>
      <c r="L37" s="27"/>
      <c r="M37" s="27"/>
      <c r="N37" s="27"/>
      <c r="O37" s="27"/>
      <c r="P37" s="27"/>
      <c r="Q37" s="84">
        <f t="shared" si="1"/>
        <v>0</v>
      </c>
      <c r="R37" s="91">
        <f t="shared" si="0"/>
        <v>68801.62999999999</v>
      </c>
      <c r="S37" s="92">
        <f t="shared" si="2"/>
        <v>68801.62999999999</v>
      </c>
      <c r="T37" s="84">
        <f>R37+PENS!E39+DIABET!C38+INS!C39+MIXT!E38+TESTE!C39+TESTE!D39+'COST VOLUM'!C38+ONCO!C38+POSTT!C38+SCLEROZ!C38+MUCOV!C38+MUCOV!D38+'CV UNICE'!C38</f>
        <v>151872.49</v>
      </c>
      <c r="U37" s="81"/>
      <c r="V37" s="81"/>
    </row>
    <row r="38" spans="1:22" ht="15.75">
      <c r="A38" s="89">
        <v>34</v>
      </c>
      <c r="B38" s="90" t="s">
        <v>94</v>
      </c>
      <c r="C38" s="27">
        <v>1625.33</v>
      </c>
      <c r="D38" s="27">
        <v>1263.05</v>
      </c>
      <c r="E38" s="27">
        <v>270.64</v>
      </c>
      <c r="F38" s="27">
        <v>215.26</v>
      </c>
      <c r="G38" s="27">
        <v>137.92</v>
      </c>
      <c r="H38" s="28"/>
      <c r="I38" s="27"/>
      <c r="J38" s="27"/>
      <c r="K38" s="27"/>
      <c r="L38" s="27"/>
      <c r="M38" s="27"/>
      <c r="N38" s="27"/>
      <c r="O38" s="27"/>
      <c r="P38" s="27"/>
      <c r="Q38" s="84">
        <f t="shared" si="1"/>
        <v>0</v>
      </c>
      <c r="R38" s="91">
        <f t="shared" si="0"/>
        <v>3512.2</v>
      </c>
      <c r="S38" s="92">
        <f t="shared" si="2"/>
        <v>3512.2</v>
      </c>
      <c r="T38" s="84">
        <f>R38+PENS!E40+DIABET!C39+INS!C40+MIXT!E39+TESTE!C40+TESTE!D40+'COST VOLUM'!C39+ONCO!C39+POSTT!C39+SCLEROZ!C39+MUCOV!C39+MUCOV!D39+'CV UNICE'!C39</f>
        <v>4169.83</v>
      </c>
      <c r="U38" s="81"/>
      <c r="V38" s="81"/>
    </row>
    <row r="39" spans="1:22" ht="15.75">
      <c r="A39" s="89">
        <v>35</v>
      </c>
      <c r="B39" s="90" t="s">
        <v>97</v>
      </c>
      <c r="C39" s="27">
        <v>6703.37</v>
      </c>
      <c r="D39" s="27">
        <v>4451.86</v>
      </c>
      <c r="E39" s="27">
        <v>4145.12</v>
      </c>
      <c r="F39" s="27">
        <v>978.61</v>
      </c>
      <c r="G39" s="27">
        <v>849.42</v>
      </c>
      <c r="H39" s="28"/>
      <c r="I39" s="27"/>
      <c r="J39" s="27"/>
      <c r="K39" s="27"/>
      <c r="L39" s="27"/>
      <c r="M39" s="27"/>
      <c r="N39" s="27"/>
      <c r="O39" s="27"/>
      <c r="P39" s="27"/>
      <c r="Q39" s="84">
        <f t="shared" si="1"/>
        <v>0</v>
      </c>
      <c r="R39" s="91">
        <f t="shared" si="0"/>
        <v>17128.379999999997</v>
      </c>
      <c r="S39" s="92">
        <f t="shared" si="2"/>
        <v>17128.379999999997</v>
      </c>
      <c r="T39" s="84">
        <f>R39+PENS!E41+DIABET!C40+INS!C41+MIXT!E40+TESTE!C41+TESTE!D41+'COST VOLUM'!C40+ONCO!C40+POSTT!C40+SCLEROZ!C40+MUCOV!C40+MUCOV!D40+'CV UNICE'!C40</f>
        <v>20870.739999999998</v>
      </c>
      <c r="U39" s="81"/>
      <c r="V39" s="81"/>
    </row>
    <row r="40" spans="1:22" ht="15.75">
      <c r="A40" s="89">
        <v>36</v>
      </c>
      <c r="B40" s="90" t="s">
        <v>98</v>
      </c>
      <c r="C40" s="27">
        <v>6870.02</v>
      </c>
      <c r="D40" s="27">
        <v>5111.07</v>
      </c>
      <c r="E40" s="27">
        <v>5021.01</v>
      </c>
      <c r="F40" s="27">
        <v>48.87</v>
      </c>
      <c r="G40" s="27">
        <v>316.52</v>
      </c>
      <c r="H40" s="28"/>
      <c r="I40" s="27"/>
      <c r="J40" s="27"/>
      <c r="K40" s="27"/>
      <c r="L40" s="27"/>
      <c r="M40" s="27"/>
      <c r="N40" s="27"/>
      <c r="O40" s="27"/>
      <c r="P40" s="27"/>
      <c r="Q40" s="84">
        <f t="shared" si="1"/>
        <v>0</v>
      </c>
      <c r="R40" s="91">
        <f t="shared" si="0"/>
        <v>17367.489999999998</v>
      </c>
      <c r="S40" s="92">
        <f t="shared" si="2"/>
        <v>17367.489999999998</v>
      </c>
      <c r="T40" s="84">
        <f>R40+PENS!E42+DIABET!C41+INS!C42+MIXT!E41+TESTE!C42+TESTE!D42+'COST VOLUM'!C41+ONCO!C41+POSTT!C41+SCLEROZ!C41+MUCOV!C41+MUCOV!D41+'CV UNICE'!C41</f>
        <v>19130.219999999998</v>
      </c>
      <c r="U40" s="81"/>
      <c r="V40" s="81"/>
    </row>
    <row r="41" spans="1:32" s="77" customFormat="1" ht="16.5" thickBot="1">
      <c r="A41" s="89">
        <v>37</v>
      </c>
      <c r="B41" s="90" t="s">
        <v>102</v>
      </c>
      <c r="C41" s="27">
        <v>6440.74</v>
      </c>
      <c r="D41" s="27">
        <v>7448.63</v>
      </c>
      <c r="E41" s="27">
        <v>2092.67</v>
      </c>
      <c r="F41" s="27">
        <v>231.68</v>
      </c>
      <c r="G41" s="27">
        <v>686.25</v>
      </c>
      <c r="H41" s="28"/>
      <c r="I41" s="27"/>
      <c r="J41" s="27"/>
      <c r="K41" s="27"/>
      <c r="L41" s="27"/>
      <c r="M41" s="27"/>
      <c r="N41" s="27"/>
      <c r="O41" s="27"/>
      <c r="P41" s="27"/>
      <c r="Q41" s="84">
        <f t="shared" si="1"/>
        <v>0</v>
      </c>
      <c r="R41" s="91">
        <f t="shared" si="0"/>
        <v>16899.97</v>
      </c>
      <c r="S41" s="92">
        <f t="shared" si="2"/>
        <v>16899.97</v>
      </c>
      <c r="T41" s="84">
        <f>R41+PENS!E43+DIABET!C42+INS!C43+MIXT!E42+TESTE!C43+TESTE!D43+'COST VOLUM'!C42+ONCO!C42+POSTT!C42+SCLEROZ!C42+MUCOV!C42+MUCOV!D42+'CV UNICE'!C42</f>
        <v>20827.53</v>
      </c>
      <c r="U41" s="81"/>
      <c r="V41" s="81"/>
      <c r="W41" s="4"/>
      <c r="X41" s="4"/>
      <c r="Y41" s="4"/>
      <c r="Z41" s="4"/>
      <c r="AA41" s="4"/>
      <c r="AB41" s="4"/>
      <c r="AC41" s="4"/>
      <c r="AD41" s="4"/>
      <c r="AE41" s="4"/>
      <c r="AF41" s="82"/>
    </row>
    <row r="42" spans="1:31" s="78" customFormat="1" ht="26.25" customHeight="1" thickBot="1">
      <c r="A42" s="93"/>
      <c r="B42" s="90" t="s">
        <v>36</v>
      </c>
      <c r="C42" s="94">
        <f>SUM(C5:C41)</f>
        <v>768340.26</v>
      </c>
      <c r="D42" s="94">
        <f aca="true" t="shared" si="3" ref="D42:P42">SUM(D5:D41)</f>
        <v>825406.05</v>
      </c>
      <c r="E42" s="94">
        <f t="shared" si="3"/>
        <v>670621.61</v>
      </c>
      <c r="F42" s="94">
        <f t="shared" si="3"/>
        <v>68421.31999999999</v>
      </c>
      <c r="G42" s="94">
        <f t="shared" si="3"/>
        <v>94167.37000000001</v>
      </c>
      <c r="H42" s="94">
        <f t="shared" si="3"/>
        <v>47548.21</v>
      </c>
      <c r="I42" s="94">
        <f t="shared" si="3"/>
        <v>0</v>
      </c>
      <c r="J42" s="94">
        <f t="shared" si="3"/>
        <v>23167.800000000003</v>
      </c>
      <c r="K42" s="94">
        <f t="shared" si="3"/>
        <v>146846.13</v>
      </c>
      <c r="L42" s="94">
        <f t="shared" si="3"/>
        <v>1946.25</v>
      </c>
      <c r="M42" s="94">
        <f t="shared" si="3"/>
        <v>19047.3</v>
      </c>
      <c r="N42" s="94">
        <f t="shared" si="3"/>
        <v>84157.6</v>
      </c>
      <c r="O42" s="94">
        <f t="shared" si="3"/>
        <v>51907.89</v>
      </c>
      <c r="P42" s="94">
        <f t="shared" si="3"/>
        <v>19306.5</v>
      </c>
      <c r="Q42" s="84">
        <f t="shared" si="1"/>
        <v>393927.68000000005</v>
      </c>
      <c r="R42" s="91">
        <f t="shared" si="0"/>
        <v>2820884.29</v>
      </c>
      <c r="S42" s="92">
        <f t="shared" si="2"/>
        <v>2426956.61</v>
      </c>
      <c r="T42" s="84">
        <f>R42+PENS!E44+DIABET!C43+INS!C44+MIXT!E43+TESTE!C44+TESTE!D44+'COST VOLUM'!C43+ONCO!C43+POSTT!C43+SCLEROZ!C43+MUCOV!C43+MUCOV!D43+'CV UNICE'!C43</f>
        <v>4170479.76</v>
      </c>
      <c r="U42" s="81"/>
      <c r="V42" s="81"/>
      <c r="W42" s="4"/>
      <c r="X42" s="4"/>
      <c r="Y42" s="4"/>
      <c r="Z42" s="4"/>
      <c r="AA42" s="4"/>
      <c r="AB42" s="4"/>
      <c r="AC42" s="4"/>
      <c r="AD42" s="4"/>
      <c r="AE42" s="4"/>
    </row>
    <row r="43" spans="2:20" ht="15.75">
      <c r="B43" s="31"/>
      <c r="C43" s="32"/>
      <c r="D43" s="32"/>
      <c r="E43" s="32"/>
      <c r="F43" s="33"/>
      <c r="G43" s="33"/>
      <c r="H43" s="34"/>
      <c r="I43" s="32"/>
      <c r="J43" s="32"/>
      <c r="K43" s="32"/>
      <c r="L43" s="32"/>
      <c r="M43" s="32"/>
      <c r="N43" s="32"/>
      <c r="O43" s="32"/>
      <c r="P43" s="32"/>
      <c r="Q43" s="32"/>
      <c r="S43" s="34"/>
      <c r="T43" s="26"/>
    </row>
    <row r="44" spans="2:20" ht="15.75">
      <c r="B44" s="35"/>
      <c r="C44" s="32"/>
      <c r="D44" s="32"/>
      <c r="E44" s="32"/>
      <c r="F44" s="33"/>
      <c r="G44" s="33"/>
      <c r="H44" s="34"/>
      <c r="I44" s="32"/>
      <c r="J44" s="32"/>
      <c r="K44" s="32"/>
      <c r="L44" s="32"/>
      <c r="M44" s="32"/>
      <c r="N44" s="32"/>
      <c r="O44" s="32"/>
      <c r="P44" s="32"/>
      <c r="Q44" s="32"/>
      <c r="S44" s="34"/>
      <c r="T44" s="26"/>
    </row>
    <row r="45" spans="2:18" ht="15">
      <c r="B45" s="9"/>
      <c r="C45" s="1"/>
      <c r="D45" s="1"/>
      <c r="E45" s="1"/>
      <c r="F45" s="2"/>
      <c r="G45" s="2"/>
      <c r="H45" s="16"/>
      <c r="I45" s="1"/>
      <c r="J45" s="1"/>
      <c r="K45" s="1"/>
      <c r="L45" s="1"/>
      <c r="M45" s="1"/>
      <c r="N45" s="1"/>
      <c r="O45" s="1"/>
      <c r="P45" s="1"/>
      <c r="Q45" s="1"/>
      <c r="R45" s="3"/>
    </row>
    <row r="46" spans="2:17" ht="15">
      <c r="B46" s="9"/>
      <c r="C46" s="1"/>
      <c r="D46" s="1"/>
      <c r="E46" s="1"/>
      <c r="F46" s="2"/>
      <c r="G46" s="2"/>
      <c r="H46" s="17"/>
      <c r="I46" s="1"/>
      <c r="J46" s="1"/>
      <c r="K46" s="1"/>
      <c r="L46" s="1"/>
      <c r="M46" s="1"/>
      <c r="N46" s="1"/>
      <c r="O46" s="1"/>
      <c r="P46" s="1"/>
      <c r="Q46" s="1"/>
    </row>
    <row r="47" spans="2:17" ht="15">
      <c r="B47" s="9"/>
      <c r="C47" s="1"/>
      <c r="D47" s="1"/>
      <c r="E47" s="1"/>
      <c r="F47" s="2"/>
      <c r="G47" s="2"/>
      <c r="H47" s="16"/>
      <c r="I47" s="1"/>
      <c r="J47" s="1"/>
      <c r="K47" s="1"/>
      <c r="L47" s="1"/>
      <c r="M47" s="1"/>
      <c r="N47" s="1"/>
      <c r="O47" s="1"/>
      <c r="P47" s="1"/>
      <c r="Q47" s="1"/>
    </row>
    <row r="48" spans="2:17" ht="15">
      <c r="B48" s="9"/>
      <c r="C48" s="1"/>
      <c r="D48" s="1"/>
      <c r="E48" s="1"/>
      <c r="F48" s="2"/>
      <c r="G48" s="2"/>
      <c r="H48" s="16"/>
      <c r="I48" s="1"/>
      <c r="J48" s="1"/>
      <c r="K48" s="1"/>
      <c r="L48" s="1"/>
      <c r="M48" s="1"/>
      <c r="N48" s="1"/>
      <c r="O48" s="1"/>
      <c r="P48" s="1"/>
      <c r="Q48" s="1"/>
    </row>
    <row r="49" ht="12.75">
      <c r="B49" s="15"/>
    </row>
    <row r="50" spans="2:11" ht="12.75">
      <c r="B50" s="10"/>
      <c r="F50" s="3"/>
      <c r="G50" s="3"/>
      <c r="K50" s="3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spans="2:19" ht="12.75">
      <c r="B59" s="11"/>
      <c r="C59" s="4"/>
      <c r="D59" s="4"/>
      <c r="E59" s="4"/>
      <c r="F59" s="4"/>
      <c r="G59" s="4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14"/>
    </row>
    <row r="60" spans="2:19" ht="12.75">
      <c r="B60" s="11"/>
      <c r="C60" s="4"/>
      <c r="D60" s="4"/>
      <c r="E60" s="4"/>
      <c r="F60" s="4"/>
      <c r="G60" s="4"/>
      <c r="H60" s="19"/>
      <c r="I60" s="4"/>
      <c r="J60" s="4"/>
      <c r="K60" s="4"/>
      <c r="L60" s="4"/>
      <c r="M60" s="4"/>
      <c r="N60" s="4"/>
      <c r="O60" s="4"/>
      <c r="P60" s="4"/>
      <c r="Q60" s="4"/>
      <c r="R60" s="4"/>
      <c r="S60" s="14"/>
    </row>
    <row r="61" spans="2:19" ht="12.75">
      <c r="B61" s="11"/>
      <c r="C61" s="4"/>
      <c r="D61" s="4"/>
      <c r="E61" s="4"/>
      <c r="F61" s="4"/>
      <c r="G61" s="4"/>
      <c r="H61" s="19"/>
      <c r="I61" s="4"/>
      <c r="J61" s="4"/>
      <c r="K61" s="4"/>
      <c r="L61" s="4"/>
      <c r="M61" s="4"/>
      <c r="N61" s="4"/>
      <c r="O61" s="4"/>
      <c r="P61" s="4"/>
      <c r="Q61" s="4"/>
      <c r="R61" s="4"/>
      <c r="S61" s="14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5"/>
  <sheetViews>
    <sheetView workbookViewId="0" topLeftCell="A7">
      <selection activeCell="G36" sqref="G36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96" t="s">
        <v>126</v>
      </c>
      <c r="B3" s="96"/>
      <c r="C3" s="96"/>
      <c r="D3" s="96"/>
      <c r="E3" s="96"/>
      <c r="F3" s="96"/>
      <c r="G3" s="96"/>
      <c r="H3" s="96"/>
    </row>
    <row r="4" spans="1:8" ht="14.25">
      <c r="A4" s="38"/>
      <c r="B4" s="38"/>
      <c r="C4" s="40"/>
      <c r="D4" s="1"/>
      <c r="E4" s="1"/>
      <c r="F4" s="1"/>
      <c r="G4" s="38"/>
      <c r="H4" s="38"/>
    </row>
    <row r="5" spans="1:8" ht="45">
      <c r="A5" s="51" t="s">
        <v>0</v>
      </c>
      <c r="B5" s="51" t="s">
        <v>1</v>
      </c>
      <c r="C5" s="53" t="s">
        <v>52</v>
      </c>
      <c r="D5" s="50"/>
      <c r="E5" s="1"/>
      <c r="F5" s="1"/>
      <c r="G5" s="38"/>
      <c r="H5" s="38"/>
    </row>
    <row r="6" spans="1:8" ht="15">
      <c r="A6" s="41" t="s">
        <v>80</v>
      </c>
      <c r="B6" s="7" t="s">
        <v>6</v>
      </c>
      <c r="C6" s="8"/>
      <c r="D6" s="12"/>
      <c r="E6" s="1"/>
      <c r="F6" s="1"/>
      <c r="G6" s="38"/>
      <c r="H6" s="38"/>
    </row>
    <row r="7" spans="1:8" ht="15">
      <c r="A7" s="41" t="s">
        <v>53</v>
      </c>
      <c r="B7" s="7" t="s">
        <v>40</v>
      </c>
      <c r="C7" s="49"/>
      <c r="D7" s="12"/>
      <c r="E7" s="1"/>
      <c r="F7" s="1"/>
      <c r="G7" s="38"/>
      <c r="H7" s="38"/>
    </row>
    <row r="8" spans="1:8" ht="15">
      <c r="A8" s="41" t="s">
        <v>54</v>
      </c>
      <c r="B8" s="7" t="s">
        <v>8</v>
      </c>
      <c r="C8" s="49"/>
      <c r="D8" s="12"/>
      <c r="E8" s="1"/>
      <c r="F8" s="1"/>
      <c r="G8" s="38"/>
      <c r="H8" s="38"/>
    </row>
    <row r="9" spans="1:8" ht="15">
      <c r="A9" s="41" t="s">
        <v>55</v>
      </c>
      <c r="B9" s="7" t="s">
        <v>9</v>
      </c>
      <c r="C9" s="49"/>
      <c r="D9" s="12"/>
      <c r="E9" s="1"/>
      <c r="F9" s="1"/>
      <c r="G9" s="38"/>
      <c r="H9" s="38"/>
    </row>
    <row r="10" spans="1:8" ht="15">
      <c r="A10" s="41" t="s">
        <v>56</v>
      </c>
      <c r="B10" s="7" t="s">
        <v>10</v>
      </c>
      <c r="C10" s="49"/>
      <c r="D10" s="12"/>
      <c r="E10" s="1"/>
      <c r="F10" s="1"/>
      <c r="G10" s="38"/>
      <c r="H10" s="38"/>
    </row>
    <row r="11" spans="1:8" ht="15">
      <c r="A11" s="41" t="s">
        <v>57</v>
      </c>
      <c r="B11" s="7" t="s">
        <v>11</v>
      </c>
      <c r="C11" s="49"/>
      <c r="D11" s="12"/>
      <c r="E11" s="1"/>
      <c r="F11" s="1"/>
      <c r="G11" s="38"/>
      <c r="H11" s="38"/>
    </row>
    <row r="12" spans="1:8" ht="15">
      <c r="A12" s="41" t="s">
        <v>58</v>
      </c>
      <c r="B12" s="7" t="s">
        <v>12</v>
      </c>
      <c r="C12" s="49"/>
      <c r="D12" s="12"/>
      <c r="E12" s="1"/>
      <c r="F12" s="1"/>
      <c r="G12" s="38"/>
      <c r="H12" s="38"/>
    </row>
    <row r="13" spans="1:8" ht="15">
      <c r="A13" s="41" t="s">
        <v>59</v>
      </c>
      <c r="B13" s="7" t="s">
        <v>13</v>
      </c>
      <c r="C13" s="49"/>
      <c r="D13" s="12"/>
      <c r="E13" s="1"/>
      <c r="F13" s="1"/>
      <c r="G13" s="38"/>
      <c r="H13" s="38"/>
    </row>
    <row r="14" spans="1:8" ht="15">
      <c r="A14" s="41" t="s">
        <v>60</v>
      </c>
      <c r="B14" s="7" t="s">
        <v>14</v>
      </c>
      <c r="C14" s="49"/>
      <c r="D14" s="12"/>
      <c r="E14" s="1"/>
      <c r="F14" s="1"/>
      <c r="G14" s="38"/>
      <c r="H14" s="38"/>
    </row>
    <row r="15" spans="1:8" ht="15">
      <c r="A15" s="41" t="s">
        <v>61</v>
      </c>
      <c r="B15" s="7" t="s">
        <v>15</v>
      </c>
      <c r="C15" s="8">
        <v>392.5</v>
      </c>
      <c r="D15" s="12"/>
      <c r="E15" s="1"/>
      <c r="F15" s="1"/>
      <c r="G15" s="38"/>
      <c r="H15" s="38"/>
    </row>
    <row r="16" spans="1:8" ht="15">
      <c r="A16" s="41" t="s">
        <v>62</v>
      </c>
      <c r="B16" s="7" t="s">
        <v>16</v>
      </c>
      <c r="C16" s="49"/>
      <c r="D16" s="12"/>
      <c r="E16" s="1"/>
      <c r="F16" s="1"/>
      <c r="G16" s="38"/>
      <c r="H16" s="38"/>
    </row>
    <row r="17" spans="1:8" ht="15">
      <c r="A17" s="41" t="s">
        <v>63</v>
      </c>
      <c r="B17" s="7" t="s">
        <v>41</v>
      </c>
      <c r="C17" s="49"/>
      <c r="D17" s="12"/>
      <c r="E17" s="1"/>
      <c r="F17" s="1"/>
      <c r="G17" s="38"/>
      <c r="H17" s="38"/>
    </row>
    <row r="18" spans="1:8" ht="15">
      <c r="A18" s="41" t="s">
        <v>64</v>
      </c>
      <c r="B18" s="7" t="s">
        <v>18</v>
      </c>
      <c r="C18" s="49"/>
      <c r="D18" s="12"/>
      <c r="E18" s="1"/>
      <c r="F18" s="1"/>
      <c r="G18" s="38"/>
      <c r="H18" s="38"/>
    </row>
    <row r="19" spans="1:8" ht="15">
      <c r="A19" s="41" t="s">
        <v>65</v>
      </c>
      <c r="B19" s="7" t="s">
        <v>19</v>
      </c>
      <c r="C19" s="49"/>
      <c r="D19" s="12"/>
      <c r="E19" s="1"/>
      <c r="F19" s="1"/>
      <c r="G19" s="38"/>
      <c r="H19" s="38"/>
    </row>
    <row r="20" spans="1:8" ht="15">
      <c r="A20" s="41" t="s">
        <v>66</v>
      </c>
      <c r="B20" s="7" t="s">
        <v>20</v>
      </c>
      <c r="C20" s="8">
        <v>420.54</v>
      </c>
      <c r="D20" s="12"/>
      <c r="E20" s="1"/>
      <c r="F20" s="1"/>
      <c r="G20" s="38"/>
      <c r="H20" s="38"/>
    </row>
    <row r="21" spans="1:8" ht="15">
      <c r="A21" s="41" t="s">
        <v>67</v>
      </c>
      <c r="B21" s="7" t="s">
        <v>21</v>
      </c>
      <c r="C21" s="49"/>
      <c r="D21" s="12"/>
      <c r="E21" s="1"/>
      <c r="F21" s="1"/>
      <c r="G21" s="38"/>
      <c r="H21" s="38"/>
    </row>
    <row r="22" spans="1:8" ht="15">
      <c r="A22" s="41" t="s">
        <v>68</v>
      </c>
      <c r="B22" s="7" t="s">
        <v>22</v>
      </c>
      <c r="C22" s="49"/>
      <c r="D22" s="12"/>
      <c r="E22" s="1"/>
      <c r="F22" s="1"/>
      <c r="G22" s="38"/>
      <c r="H22" s="38"/>
    </row>
    <row r="23" spans="1:8" ht="15">
      <c r="A23" s="41" t="s">
        <v>69</v>
      </c>
      <c r="B23" s="7" t="s">
        <v>23</v>
      </c>
      <c r="C23" s="49"/>
      <c r="D23" s="12"/>
      <c r="E23" s="1"/>
      <c r="F23" s="1"/>
      <c r="G23" s="38"/>
      <c r="H23" s="38"/>
    </row>
    <row r="24" spans="1:8" ht="15">
      <c r="A24" s="41" t="s">
        <v>70</v>
      </c>
      <c r="B24" s="7" t="s">
        <v>24</v>
      </c>
      <c r="C24" s="49"/>
      <c r="D24" s="12"/>
      <c r="E24" s="1"/>
      <c r="F24" s="1"/>
      <c r="G24" s="38"/>
      <c r="H24" s="38"/>
    </row>
    <row r="25" spans="1:8" ht="15">
      <c r="A25" s="41" t="s">
        <v>71</v>
      </c>
      <c r="B25" s="7" t="s">
        <v>25</v>
      </c>
      <c r="C25" s="49"/>
      <c r="D25" s="12"/>
      <c r="E25" s="1"/>
      <c r="F25" s="1"/>
      <c r="G25" s="38"/>
      <c r="H25" s="38"/>
    </row>
    <row r="26" spans="1:8" ht="15">
      <c r="A26" s="41" t="s">
        <v>72</v>
      </c>
      <c r="B26" s="7" t="s">
        <v>26</v>
      </c>
      <c r="C26" s="49"/>
      <c r="D26" s="12"/>
      <c r="E26" s="1"/>
      <c r="F26" s="1"/>
      <c r="G26" s="38"/>
      <c r="H26" s="38"/>
    </row>
    <row r="27" spans="1:8" ht="15">
      <c r="A27" s="41" t="s">
        <v>73</v>
      </c>
      <c r="B27" s="7" t="s">
        <v>27</v>
      </c>
      <c r="C27" s="49"/>
      <c r="D27" s="12"/>
      <c r="E27" s="1"/>
      <c r="F27" s="1"/>
      <c r="G27" s="38"/>
      <c r="H27" s="38"/>
    </row>
    <row r="28" spans="1:8" ht="15">
      <c r="A28" s="41" t="s">
        <v>74</v>
      </c>
      <c r="B28" s="7" t="s">
        <v>28</v>
      </c>
      <c r="C28" s="49"/>
      <c r="D28" s="12"/>
      <c r="E28" s="1"/>
      <c r="F28" s="1"/>
      <c r="G28" s="38"/>
      <c r="H28" s="38"/>
    </row>
    <row r="29" spans="1:8" ht="15">
      <c r="A29" s="41" t="s">
        <v>75</v>
      </c>
      <c r="B29" s="7" t="s">
        <v>29</v>
      </c>
      <c r="C29" s="8">
        <v>420.53</v>
      </c>
      <c r="D29" s="12"/>
      <c r="E29" s="1"/>
      <c r="F29" s="1"/>
      <c r="G29" s="38"/>
      <c r="H29" s="38"/>
    </row>
    <row r="30" spans="1:8" ht="15">
      <c r="A30" s="41" t="s">
        <v>76</v>
      </c>
      <c r="B30" s="7" t="s">
        <v>30</v>
      </c>
      <c r="C30" s="49"/>
      <c r="D30" s="12"/>
      <c r="E30" s="1"/>
      <c r="F30" s="1"/>
      <c r="G30" s="38"/>
      <c r="H30" s="38"/>
    </row>
    <row r="31" spans="1:8" ht="15">
      <c r="A31" s="41" t="s">
        <v>77</v>
      </c>
      <c r="B31" s="7" t="s">
        <v>31</v>
      </c>
      <c r="C31" s="49"/>
      <c r="D31" s="12"/>
      <c r="E31" s="1"/>
      <c r="F31" s="1"/>
      <c r="G31" s="38"/>
      <c r="H31" s="38"/>
    </row>
    <row r="32" spans="1:8" ht="15">
      <c r="A32" s="41" t="s">
        <v>78</v>
      </c>
      <c r="B32" s="7" t="s">
        <v>32</v>
      </c>
      <c r="C32" s="49"/>
      <c r="D32" s="12"/>
      <c r="E32" s="1"/>
      <c r="F32" s="1"/>
      <c r="G32" s="38"/>
      <c r="H32" s="38"/>
    </row>
    <row r="33" spans="1:8" ht="15">
      <c r="A33" s="41" t="s">
        <v>79</v>
      </c>
      <c r="B33" s="7" t="s">
        <v>33</v>
      </c>
      <c r="C33" s="49"/>
      <c r="D33" s="12"/>
      <c r="E33" s="1"/>
      <c r="F33" s="1"/>
      <c r="G33" s="38"/>
      <c r="H33" s="38"/>
    </row>
    <row r="34" spans="1:8" ht="15">
      <c r="A34" s="41" t="s">
        <v>81</v>
      </c>
      <c r="B34" s="7" t="s">
        <v>34</v>
      </c>
      <c r="C34" s="49"/>
      <c r="D34" s="12"/>
      <c r="E34" s="1"/>
      <c r="F34" s="1"/>
      <c r="G34" s="38"/>
      <c r="H34" s="38"/>
    </row>
    <row r="35" spans="1:8" ht="15">
      <c r="A35" s="41" t="s">
        <v>82</v>
      </c>
      <c r="B35" s="7" t="s">
        <v>35</v>
      </c>
      <c r="C35" s="49"/>
      <c r="D35" s="12"/>
      <c r="E35" s="1"/>
      <c r="F35" s="1"/>
      <c r="G35" s="38"/>
      <c r="H35" s="38"/>
    </row>
    <row r="36" spans="1:8" ht="15">
      <c r="A36" s="41" t="s">
        <v>83</v>
      </c>
      <c r="B36" s="7" t="s">
        <v>89</v>
      </c>
      <c r="C36" s="49"/>
      <c r="D36" s="12"/>
      <c r="E36" s="1"/>
      <c r="F36" s="1"/>
      <c r="G36" s="38"/>
      <c r="H36" s="38"/>
    </row>
    <row r="37" spans="1:8" ht="15">
      <c r="A37" s="41" t="s">
        <v>84</v>
      </c>
      <c r="B37" s="7" t="s">
        <v>91</v>
      </c>
      <c r="C37" s="49"/>
      <c r="D37" s="12"/>
      <c r="E37" s="1"/>
      <c r="F37" s="1"/>
      <c r="G37" s="38"/>
      <c r="H37" s="38"/>
    </row>
    <row r="38" spans="1:8" ht="15">
      <c r="A38" s="41" t="s">
        <v>85</v>
      </c>
      <c r="B38" s="7" t="s">
        <v>92</v>
      </c>
      <c r="C38" s="49"/>
      <c r="D38" s="12"/>
      <c r="E38" s="1"/>
      <c r="F38" s="1"/>
      <c r="G38" s="38"/>
      <c r="H38" s="38"/>
    </row>
    <row r="39" spans="1:8" ht="15">
      <c r="A39" s="41" t="s">
        <v>86</v>
      </c>
      <c r="B39" s="7" t="s">
        <v>94</v>
      </c>
      <c r="C39" s="49"/>
      <c r="D39" s="12"/>
      <c r="E39" s="1"/>
      <c r="F39" s="1"/>
      <c r="G39" s="38"/>
      <c r="H39" s="38"/>
    </row>
    <row r="40" spans="1:8" ht="15">
      <c r="A40" s="41" t="s">
        <v>87</v>
      </c>
      <c r="B40" s="7" t="s">
        <v>97</v>
      </c>
      <c r="C40" s="49"/>
      <c r="D40" s="12"/>
      <c r="E40" s="1"/>
      <c r="F40" s="1"/>
      <c r="G40" s="38"/>
      <c r="H40" s="38"/>
    </row>
    <row r="41" spans="1:8" ht="15">
      <c r="A41" s="41" t="s">
        <v>93</v>
      </c>
      <c r="B41" s="7" t="s">
        <v>98</v>
      </c>
      <c r="C41" s="49"/>
      <c r="D41" s="12"/>
      <c r="E41" s="1"/>
      <c r="F41" s="1"/>
      <c r="G41" s="38"/>
      <c r="H41" s="38"/>
    </row>
    <row r="42" spans="1:8" ht="15.75" thickBot="1">
      <c r="A42" s="41" t="s">
        <v>95</v>
      </c>
      <c r="B42" s="7" t="s">
        <v>102</v>
      </c>
      <c r="C42" s="74"/>
      <c r="D42" s="12"/>
      <c r="E42" s="1"/>
      <c r="F42" s="1"/>
      <c r="G42" s="38"/>
      <c r="H42" s="38"/>
    </row>
    <row r="43" spans="1:8" ht="15.75" thickBot="1">
      <c r="A43" s="56"/>
      <c r="B43" s="57" t="s">
        <v>36</v>
      </c>
      <c r="C43" s="58">
        <f>SUM(C6:C42)</f>
        <v>1233.57</v>
      </c>
      <c r="D43" s="47"/>
      <c r="E43" s="1"/>
      <c r="F43" s="1"/>
      <c r="G43" s="38"/>
      <c r="H43" s="38"/>
    </row>
    <row r="44" spans="1:8" ht="14.25">
      <c r="A44" s="38"/>
      <c r="B44" s="38"/>
      <c r="C44" s="40"/>
      <c r="D44" s="1"/>
      <c r="E44" s="1"/>
      <c r="F44" s="1"/>
      <c r="G44" s="38"/>
      <c r="H44" s="38"/>
    </row>
    <row r="45" spans="1:8" ht="14.25">
      <c r="A45" s="38"/>
      <c r="B45" s="38"/>
      <c r="C45" s="40"/>
      <c r="D45" s="1"/>
      <c r="E45" s="1"/>
      <c r="F45" s="1"/>
      <c r="G45" s="38"/>
      <c r="H45" s="38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7"/>
  <sheetViews>
    <sheetView tabSelected="1" workbookViewId="0" topLeftCell="A10">
      <selection activeCell="C6" sqref="C6:C42"/>
    </sheetView>
  </sheetViews>
  <sheetFormatPr defaultColWidth="9.140625" defaultRowHeight="12.75"/>
  <cols>
    <col min="2" max="2" width="29.140625" style="0" customWidth="1"/>
    <col min="3" max="3" width="15.140625" style="0" customWidth="1"/>
  </cols>
  <sheetData>
    <row r="3" spans="1:9" ht="15">
      <c r="A3" s="96" t="s">
        <v>127</v>
      </c>
      <c r="B3" s="96"/>
      <c r="C3" s="96"/>
      <c r="D3" s="96"/>
      <c r="E3" s="96"/>
      <c r="F3" s="96"/>
      <c r="G3" s="96"/>
      <c r="H3" s="96"/>
      <c r="I3" s="96"/>
    </row>
    <row r="4" spans="1:9" ht="14.25">
      <c r="A4" s="38"/>
      <c r="B4" s="38"/>
      <c r="C4" s="40"/>
      <c r="D4" s="1"/>
      <c r="E4" s="1"/>
      <c r="F4" s="1"/>
      <c r="G4" s="1"/>
      <c r="H4" s="38"/>
      <c r="I4" s="38"/>
    </row>
    <row r="5" spans="1:9" ht="60">
      <c r="A5" s="51" t="s">
        <v>0</v>
      </c>
      <c r="B5" s="51" t="s">
        <v>1</v>
      </c>
      <c r="C5" s="53" t="s">
        <v>115</v>
      </c>
      <c r="D5" s="47"/>
      <c r="E5" s="12"/>
      <c r="F5" s="1"/>
      <c r="G5" s="1"/>
      <c r="H5" s="38"/>
      <c r="I5" s="38"/>
    </row>
    <row r="6" spans="1:9" ht="15">
      <c r="A6" s="41" t="s">
        <v>80</v>
      </c>
      <c r="B6" s="7" t="s">
        <v>6</v>
      </c>
      <c r="C6" s="8"/>
      <c r="D6" s="48"/>
      <c r="E6" s="12"/>
      <c r="F6" s="1"/>
      <c r="G6" s="1"/>
      <c r="H6" s="38"/>
      <c r="I6" s="38"/>
    </row>
    <row r="7" spans="1:9" ht="15">
      <c r="A7" s="41" t="s">
        <v>53</v>
      </c>
      <c r="B7" s="7" t="s">
        <v>40</v>
      </c>
      <c r="C7" s="8"/>
      <c r="D7" s="48"/>
      <c r="E7" s="12"/>
      <c r="F7" s="1"/>
      <c r="G7" s="1"/>
      <c r="H7" s="38"/>
      <c r="I7" s="38"/>
    </row>
    <row r="8" spans="1:9" ht="15">
      <c r="A8" s="41" t="s">
        <v>54</v>
      </c>
      <c r="B8" s="7" t="s">
        <v>8</v>
      </c>
      <c r="C8" s="8">
        <v>326.78</v>
      </c>
      <c r="D8" s="48"/>
      <c r="E8" s="12"/>
      <c r="F8" s="1"/>
      <c r="G8" s="1"/>
      <c r="H8" s="38"/>
      <c r="I8" s="38"/>
    </row>
    <row r="9" spans="1:9" ht="15">
      <c r="A9" s="41" t="s">
        <v>55</v>
      </c>
      <c r="B9" s="7" t="s">
        <v>9</v>
      </c>
      <c r="C9" s="8">
        <v>326.78</v>
      </c>
      <c r="D9" s="48"/>
      <c r="E9" s="12"/>
      <c r="F9" s="1"/>
      <c r="G9" s="1"/>
      <c r="H9" s="38"/>
      <c r="I9" s="38"/>
    </row>
    <row r="10" spans="1:9" ht="15">
      <c r="A10" s="41" t="s">
        <v>56</v>
      </c>
      <c r="B10" s="7" t="s">
        <v>10</v>
      </c>
      <c r="C10" s="8"/>
      <c r="D10" s="48"/>
      <c r="E10" s="12"/>
      <c r="F10" s="1"/>
      <c r="G10" s="1"/>
      <c r="H10" s="38"/>
      <c r="I10" s="38"/>
    </row>
    <row r="11" spans="1:9" ht="15">
      <c r="A11" s="41" t="s">
        <v>57</v>
      </c>
      <c r="B11" s="7" t="s">
        <v>11</v>
      </c>
      <c r="C11" s="8">
        <v>980.34</v>
      </c>
      <c r="D11" s="48"/>
      <c r="E11" s="12"/>
      <c r="F11" s="1"/>
      <c r="G11" s="1"/>
      <c r="H11" s="38"/>
      <c r="I11" s="38"/>
    </row>
    <row r="12" spans="1:9" ht="15">
      <c r="A12" s="41" t="s">
        <v>58</v>
      </c>
      <c r="B12" s="7" t="s">
        <v>12</v>
      </c>
      <c r="C12" s="8"/>
      <c r="D12" s="48"/>
      <c r="E12" s="12"/>
      <c r="F12" s="1"/>
      <c r="G12" s="1"/>
      <c r="H12" s="38"/>
      <c r="I12" s="38"/>
    </row>
    <row r="13" spans="1:9" ht="15">
      <c r="A13" s="41" t="s">
        <v>59</v>
      </c>
      <c r="B13" s="7" t="s">
        <v>13</v>
      </c>
      <c r="C13" s="8">
        <v>1307.12</v>
      </c>
      <c r="D13" s="48"/>
      <c r="E13" s="12"/>
      <c r="F13" s="1"/>
      <c r="G13" s="1"/>
      <c r="H13" s="38"/>
      <c r="I13" s="38"/>
    </row>
    <row r="14" spans="1:9" ht="15">
      <c r="A14" s="41" t="s">
        <v>60</v>
      </c>
      <c r="B14" s="7" t="s">
        <v>14</v>
      </c>
      <c r="C14" s="8">
        <v>326.78</v>
      </c>
      <c r="D14" s="48"/>
      <c r="E14" s="12"/>
      <c r="F14" s="1"/>
      <c r="G14" s="1"/>
      <c r="H14" s="38"/>
      <c r="I14" s="38"/>
    </row>
    <row r="15" spans="1:9" ht="15">
      <c r="A15" s="41" t="s">
        <v>61</v>
      </c>
      <c r="B15" s="7" t="s">
        <v>15</v>
      </c>
      <c r="C15" s="8"/>
      <c r="D15" s="48"/>
      <c r="E15" s="12"/>
      <c r="F15" s="1"/>
      <c r="G15" s="1"/>
      <c r="H15" s="38"/>
      <c r="I15" s="38"/>
    </row>
    <row r="16" spans="1:9" ht="15">
      <c r="A16" s="41" t="s">
        <v>62</v>
      </c>
      <c r="B16" s="7" t="s">
        <v>16</v>
      </c>
      <c r="C16" s="8">
        <v>326.78</v>
      </c>
      <c r="D16" s="48"/>
      <c r="E16" s="12"/>
      <c r="F16" s="1"/>
      <c r="G16" s="1"/>
      <c r="H16" s="38"/>
      <c r="I16" s="38"/>
    </row>
    <row r="17" spans="1:9" ht="15">
      <c r="A17" s="41" t="s">
        <v>63</v>
      </c>
      <c r="B17" s="7" t="s">
        <v>41</v>
      </c>
      <c r="C17" s="8">
        <v>1960.68</v>
      </c>
      <c r="D17" s="48"/>
      <c r="E17" s="12"/>
      <c r="F17" s="1"/>
      <c r="G17" s="1"/>
      <c r="H17" s="38"/>
      <c r="I17" s="38"/>
    </row>
    <row r="18" spans="1:9" ht="15">
      <c r="A18" s="41" t="s">
        <v>64</v>
      </c>
      <c r="B18" s="7" t="s">
        <v>18</v>
      </c>
      <c r="C18" s="8"/>
      <c r="D18" s="48"/>
      <c r="E18" s="12"/>
      <c r="F18" s="1"/>
      <c r="G18" s="1"/>
      <c r="H18" s="38"/>
      <c r="I18" s="38"/>
    </row>
    <row r="19" spans="1:9" ht="15">
      <c r="A19" s="41" t="s">
        <v>65</v>
      </c>
      <c r="B19" s="7" t="s">
        <v>19</v>
      </c>
      <c r="C19" s="8"/>
      <c r="D19" s="48"/>
      <c r="E19" s="12"/>
      <c r="F19" s="1"/>
      <c r="G19" s="1"/>
      <c r="H19" s="38"/>
      <c r="I19" s="38"/>
    </row>
    <row r="20" spans="1:9" ht="15">
      <c r="A20" s="41" t="s">
        <v>66</v>
      </c>
      <c r="B20" s="7" t="s">
        <v>20</v>
      </c>
      <c r="C20" s="8"/>
      <c r="D20" s="48"/>
      <c r="E20" s="12"/>
      <c r="F20" s="1"/>
      <c r="G20" s="1"/>
      <c r="H20" s="38"/>
      <c r="I20" s="38"/>
    </row>
    <row r="21" spans="1:9" ht="15">
      <c r="A21" s="41" t="s">
        <v>67</v>
      </c>
      <c r="B21" s="7" t="s">
        <v>21</v>
      </c>
      <c r="C21" s="8"/>
      <c r="D21" s="48"/>
      <c r="E21" s="12"/>
      <c r="F21" s="1"/>
      <c r="G21" s="1"/>
      <c r="H21" s="38"/>
      <c r="I21" s="38"/>
    </row>
    <row r="22" spans="1:9" ht="15">
      <c r="A22" s="41" t="s">
        <v>68</v>
      </c>
      <c r="B22" s="7" t="s">
        <v>22</v>
      </c>
      <c r="C22" s="8"/>
      <c r="D22" s="48"/>
      <c r="E22" s="12"/>
      <c r="F22" s="1"/>
      <c r="G22" s="1"/>
      <c r="H22" s="38"/>
      <c r="I22" s="38"/>
    </row>
    <row r="23" spans="1:9" ht="15">
      <c r="A23" s="41" t="s">
        <v>69</v>
      </c>
      <c r="B23" s="7" t="s">
        <v>23</v>
      </c>
      <c r="C23" s="8"/>
      <c r="D23" s="48"/>
      <c r="E23" s="12"/>
      <c r="F23" s="1"/>
      <c r="G23" s="1"/>
      <c r="H23" s="38"/>
      <c r="I23" s="38"/>
    </row>
    <row r="24" spans="1:9" ht="15">
      <c r="A24" s="41" t="s">
        <v>70</v>
      </c>
      <c r="B24" s="7" t="s">
        <v>24</v>
      </c>
      <c r="C24" s="8">
        <v>326.78</v>
      </c>
      <c r="D24" s="48"/>
      <c r="E24" s="12"/>
      <c r="F24" s="1"/>
      <c r="G24" s="1"/>
      <c r="H24" s="38"/>
      <c r="I24" s="38"/>
    </row>
    <row r="25" spans="1:9" ht="15">
      <c r="A25" s="41" t="s">
        <v>71</v>
      </c>
      <c r="B25" s="7" t="s">
        <v>25</v>
      </c>
      <c r="C25" s="8"/>
      <c r="D25" s="48"/>
      <c r="E25" s="12"/>
      <c r="F25" s="1"/>
      <c r="G25" s="1"/>
      <c r="H25" s="38"/>
      <c r="I25" s="38"/>
    </row>
    <row r="26" spans="1:9" ht="15">
      <c r="A26" s="41" t="s">
        <v>72</v>
      </c>
      <c r="B26" s="7" t="s">
        <v>26</v>
      </c>
      <c r="C26" s="8">
        <v>653.54</v>
      </c>
      <c r="D26" s="48"/>
      <c r="E26" s="12"/>
      <c r="F26" s="1"/>
      <c r="G26" s="1"/>
      <c r="H26" s="38"/>
      <c r="I26" s="38"/>
    </row>
    <row r="27" spans="1:9" ht="15">
      <c r="A27" s="41" t="s">
        <v>73</v>
      </c>
      <c r="B27" s="7" t="s">
        <v>27</v>
      </c>
      <c r="C27" s="8"/>
      <c r="D27" s="48"/>
      <c r="E27" s="12"/>
      <c r="F27" s="1"/>
      <c r="G27" s="1"/>
      <c r="H27" s="38"/>
      <c r="I27" s="38"/>
    </row>
    <row r="28" spans="1:9" ht="15">
      <c r="A28" s="41" t="s">
        <v>74</v>
      </c>
      <c r="B28" s="7" t="s">
        <v>28</v>
      </c>
      <c r="C28" s="8"/>
      <c r="D28" s="48"/>
      <c r="E28" s="12"/>
      <c r="F28" s="1"/>
      <c r="G28" s="1"/>
      <c r="H28" s="38"/>
      <c r="I28" s="38"/>
    </row>
    <row r="29" spans="1:9" ht="15">
      <c r="A29" s="41" t="s">
        <v>75</v>
      </c>
      <c r="B29" s="7" t="s">
        <v>29</v>
      </c>
      <c r="C29" s="8">
        <v>326.77</v>
      </c>
      <c r="D29" s="48"/>
      <c r="E29" s="12"/>
      <c r="F29" s="1"/>
      <c r="G29" s="1"/>
      <c r="H29" s="38"/>
      <c r="I29" s="38"/>
    </row>
    <row r="30" spans="1:9" ht="15">
      <c r="A30" s="41" t="s">
        <v>76</v>
      </c>
      <c r="B30" s="7" t="s">
        <v>30</v>
      </c>
      <c r="C30" s="8"/>
      <c r="D30" s="48"/>
      <c r="E30" s="12"/>
      <c r="F30" s="1"/>
      <c r="G30" s="1"/>
      <c r="H30" s="38"/>
      <c r="I30" s="38"/>
    </row>
    <row r="31" spans="1:9" ht="15">
      <c r="A31" s="41" t="s">
        <v>77</v>
      </c>
      <c r="B31" s="7" t="s">
        <v>31</v>
      </c>
      <c r="C31" s="8"/>
      <c r="D31" s="48"/>
      <c r="E31" s="12"/>
      <c r="F31" s="1"/>
      <c r="G31" s="1"/>
      <c r="H31" s="38"/>
      <c r="I31" s="38"/>
    </row>
    <row r="32" spans="1:9" ht="15">
      <c r="A32" s="41" t="s">
        <v>78</v>
      </c>
      <c r="B32" s="7" t="s">
        <v>32</v>
      </c>
      <c r="C32" s="8">
        <v>326.78</v>
      </c>
      <c r="D32" s="48"/>
      <c r="E32" s="12"/>
      <c r="F32" s="1"/>
      <c r="G32" s="1"/>
      <c r="H32" s="38"/>
      <c r="I32" s="38"/>
    </row>
    <row r="33" spans="1:9" ht="15">
      <c r="A33" s="41" t="s">
        <v>79</v>
      </c>
      <c r="B33" s="7" t="s">
        <v>33</v>
      </c>
      <c r="C33" s="8"/>
      <c r="D33" s="48"/>
      <c r="E33" s="12"/>
      <c r="F33" s="1"/>
      <c r="G33" s="1"/>
      <c r="H33" s="38"/>
      <c r="I33" s="38"/>
    </row>
    <row r="34" spans="1:9" ht="15">
      <c r="A34" s="41" t="s">
        <v>81</v>
      </c>
      <c r="B34" s="7" t="s">
        <v>34</v>
      </c>
      <c r="C34" s="8"/>
      <c r="D34" s="48"/>
      <c r="E34" s="12"/>
      <c r="F34" s="1"/>
      <c r="G34" s="1"/>
      <c r="H34" s="38"/>
      <c r="I34" s="38"/>
    </row>
    <row r="35" spans="1:9" ht="15">
      <c r="A35" s="41" t="s">
        <v>82</v>
      </c>
      <c r="B35" s="7" t="s">
        <v>35</v>
      </c>
      <c r="C35" s="8">
        <v>326.78</v>
      </c>
      <c r="D35" s="48"/>
      <c r="E35" s="12"/>
      <c r="F35" s="1"/>
      <c r="G35" s="1"/>
      <c r="H35" s="38"/>
      <c r="I35" s="38"/>
    </row>
    <row r="36" spans="1:9" ht="15">
      <c r="A36" s="41" t="s">
        <v>83</v>
      </c>
      <c r="B36" s="7" t="s">
        <v>88</v>
      </c>
      <c r="C36" s="8"/>
      <c r="D36" s="48"/>
      <c r="E36" s="12"/>
      <c r="F36" s="1"/>
      <c r="G36" s="1"/>
      <c r="H36" s="38"/>
      <c r="I36" s="38"/>
    </row>
    <row r="37" spans="1:9" ht="15">
      <c r="A37" s="41" t="s">
        <v>84</v>
      </c>
      <c r="B37" s="7" t="s">
        <v>91</v>
      </c>
      <c r="C37" s="8"/>
      <c r="D37" s="48"/>
      <c r="E37" s="12"/>
      <c r="F37" s="1"/>
      <c r="G37" s="1"/>
      <c r="H37" s="38"/>
      <c r="I37" s="38"/>
    </row>
    <row r="38" spans="1:9" ht="15">
      <c r="A38" s="41" t="s">
        <v>85</v>
      </c>
      <c r="B38" s="7" t="s">
        <v>92</v>
      </c>
      <c r="C38" s="8">
        <v>980.34</v>
      </c>
      <c r="D38" s="48"/>
      <c r="E38" s="12"/>
      <c r="F38" s="1"/>
      <c r="G38" s="1"/>
      <c r="H38" s="38"/>
      <c r="I38" s="38"/>
    </row>
    <row r="39" spans="1:9" ht="15">
      <c r="A39" s="41" t="s">
        <v>86</v>
      </c>
      <c r="B39" s="7" t="s">
        <v>94</v>
      </c>
      <c r="C39" s="8"/>
      <c r="D39" s="48"/>
      <c r="E39" s="12"/>
      <c r="F39" s="1"/>
      <c r="G39" s="1"/>
      <c r="H39" s="38"/>
      <c r="I39" s="38"/>
    </row>
    <row r="40" spans="1:9" ht="15">
      <c r="A40" s="41" t="s">
        <v>87</v>
      </c>
      <c r="B40" s="7" t="s">
        <v>97</v>
      </c>
      <c r="C40" s="8"/>
      <c r="D40" s="48"/>
      <c r="E40" s="12"/>
      <c r="F40" s="1"/>
      <c r="G40" s="1"/>
      <c r="H40" s="38"/>
      <c r="I40" s="38"/>
    </row>
    <row r="41" spans="1:9" ht="15">
      <c r="A41" s="41" t="s">
        <v>93</v>
      </c>
      <c r="B41" s="60" t="s">
        <v>98</v>
      </c>
      <c r="C41" s="8"/>
      <c r="D41" s="48"/>
      <c r="E41" s="12"/>
      <c r="F41" s="1"/>
      <c r="G41" s="1"/>
      <c r="H41" s="38"/>
      <c r="I41" s="38"/>
    </row>
    <row r="42" spans="1:9" ht="15.75" thickBot="1">
      <c r="A42" s="41" t="s">
        <v>95</v>
      </c>
      <c r="B42" s="60" t="s">
        <v>102</v>
      </c>
      <c r="C42" s="59"/>
      <c r="D42" s="48"/>
      <c r="E42" s="12"/>
      <c r="F42" s="1"/>
      <c r="G42" s="1"/>
      <c r="H42" s="38"/>
      <c r="I42" s="38"/>
    </row>
    <row r="43" spans="1:9" ht="15.75" thickBot="1">
      <c r="A43" s="56"/>
      <c r="B43" s="57" t="s">
        <v>36</v>
      </c>
      <c r="C43" s="58">
        <f>SUM(C6:C42)</f>
        <v>8496.25</v>
      </c>
      <c r="D43" s="12"/>
      <c r="E43" s="12"/>
      <c r="F43" s="1"/>
      <c r="G43" s="1"/>
      <c r="H43" s="38"/>
      <c r="I43" s="38"/>
    </row>
    <row r="44" spans="1:9" ht="14.25">
      <c r="A44" s="38"/>
      <c r="B44" s="38"/>
      <c r="C44" s="40"/>
      <c r="D44" s="1"/>
      <c r="E44" s="1"/>
      <c r="F44" s="1"/>
      <c r="G44" s="1"/>
      <c r="H44" s="38"/>
      <c r="I44" s="38"/>
    </row>
    <row r="45" spans="1:9" ht="14.25">
      <c r="A45" s="38"/>
      <c r="B45" s="38"/>
      <c r="C45" s="40"/>
      <c r="D45" s="1"/>
      <c r="E45" s="1"/>
      <c r="F45" s="1"/>
      <c r="G45" s="1"/>
      <c r="H45" s="38"/>
      <c r="I45" s="38"/>
    </row>
    <row r="46" spans="1:9" ht="14.2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4.25">
      <c r="A47" s="38"/>
      <c r="B47" s="38"/>
      <c r="C47" s="38"/>
      <c r="D47" s="38"/>
      <c r="E47" s="38"/>
      <c r="F47" s="38"/>
      <c r="G47" s="38"/>
      <c r="H47" s="38"/>
      <c r="I47" s="38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45"/>
  <sheetViews>
    <sheetView workbookViewId="0" topLeftCell="A10">
      <selection activeCell="L32" sqref="L32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9" ht="15">
      <c r="A3" s="99" t="s">
        <v>128</v>
      </c>
      <c r="B3" s="99"/>
      <c r="C3" s="99"/>
      <c r="D3" s="99"/>
      <c r="E3" s="99"/>
      <c r="F3" s="99"/>
      <c r="G3" s="99"/>
      <c r="H3" s="99"/>
      <c r="I3" s="99"/>
    </row>
    <row r="4" spans="1:9" ht="14.25">
      <c r="A4" s="98"/>
      <c r="B4" s="98"/>
      <c r="C4" s="98"/>
      <c r="D4" s="44"/>
      <c r="E4" s="38"/>
      <c r="F4" s="38"/>
      <c r="G4" s="38"/>
      <c r="H4" s="38"/>
      <c r="I4" s="38"/>
    </row>
    <row r="5" spans="1:9" ht="45">
      <c r="A5" s="51" t="s">
        <v>0</v>
      </c>
      <c r="B5" s="51" t="s">
        <v>1</v>
      </c>
      <c r="C5" s="53" t="s">
        <v>100</v>
      </c>
      <c r="D5" s="53" t="s">
        <v>101</v>
      </c>
      <c r="E5" s="38"/>
      <c r="F5" s="38"/>
      <c r="G5" s="38"/>
      <c r="H5" s="38"/>
      <c r="I5" s="38"/>
    </row>
    <row r="6" spans="1:9" ht="15">
      <c r="A6" s="41" t="s">
        <v>80</v>
      </c>
      <c r="B6" s="7" t="s">
        <v>6</v>
      </c>
      <c r="C6" s="8"/>
      <c r="D6" s="6"/>
      <c r="E6" s="38"/>
      <c r="F6" s="38"/>
      <c r="G6" s="38"/>
      <c r="H6" s="38"/>
      <c r="I6" s="38"/>
    </row>
    <row r="7" spans="1:9" ht="15">
      <c r="A7" s="41" t="s">
        <v>53</v>
      </c>
      <c r="B7" s="7" t="s">
        <v>40</v>
      </c>
      <c r="C7" s="49"/>
      <c r="D7" s="6"/>
      <c r="E7" s="38"/>
      <c r="F7" s="38"/>
      <c r="G7" s="38"/>
      <c r="H7" s="38"/>
      <c r="I7" s="38"/>
    </row>
    <row r="8" spans="1:9" ht="15">
      <c r="A8" s="41" t="s">
        <v>54</v>
      </c>
      <c r="B8" s="7" t="s">
        <v>8</v>
      </c>
      <c r="C8" s="8"/>
      <c r="D8" s="6"/>
      <c r="E8" s="38"/>
      <c r="F8" s="38"/>
      <c r="G8" s="38"/>
      <c r="H8" s="38"/>
      <c r="I8" s="38"/>
    </row>
    <row r="9" spans="1:9" ht="15">
      <c r="A9" s="41" t="s">
        <v>55</v>
      </c>
      <c r="B9" s="7" t="s">
        <v>9</v>
      </c>
      <c r="C9" s="8"/>
      <c r="D9" s="6"/>
      <c r="E9" s="38"/>
      <c r="F9" s="38"/>
      <c r="G9" s="38"/>
      <c r="H9" s="38"/>
      <c r="I9" s="38"/>
    </row>
    <row r="10" spans="1:9" ht="15">
      <c r="A10" s="41" t="s">
        <v>56</v>
      </c>
      <c r="B10" s="7" t="s">
        <v>10</v>
      </c>
      <c r="C10" s="8"/>
      <c r="D10" s="6"/>
      <c r="E10" s="38"/>
      <c r="F10" s="38"/>
      <c r="G10" s="38"/>
      <c r="H10" s="38"/>
      <c r="I10" s="38"/>
    </row>
    <row r="11" spans="1:9" ht="15">
      <c r="A11" s="41" t="s">
        <v>57</v>
      </c>
      <c r="B11" s="7" t="s">
        <v>11</v>
      </c>
      <c r="C11" s="8"/>
      <c r="D11" s="6"/>
      <c r="E11" s="38"/>
      <c r="F11" s="38"/>
      <c r="G11" s="38"/>
      <c r="H11" s="38"/>
      <c r="I11" s="38"/>
    </row>
    <row r="12" spans="1:9" ht="15">
      <c r="A12" s="41" t="s">
        <v>58</v>
      </c>
      <c r="B12" s="7" t="s">
        <v>12</v>
      </c>
      <c r="C12" s="8"/>
      <c r="D12" s="6"/>
      <c r="E12" s="38"/>
      <c r="F12" s="38"/>
      <c r="G12" s="38"/>
      <c r="H12" s="38"/>
      <c r="I12" s="38"/>
    </row>
    <row r="13" spans="1:9" ht="15">
      <c r="A13" s="41" t="s">
        <v>59</v>
      </c>
      <c r="B13" s="7" t="s">
        <v>13</v>
      </c>
      <c r="C13" s="8"/>
      <c r="D13" s="6"/>
      <c r="E13" s="38"/>
      <c r="F13" s="38"/>
      <c r="G13" s="38"/>
      <c r="H13" s="38"/>
      <c r="I13" s="38"/>
    </row>
    <row r="14" spans="1:9" ht="15">
      <c r="A14" s="41" t="s">
        <v>60</v>
      </c>
      <c r="B14" s="7" t="s">
        <v>14</v>
      </c>
      <c r="C14" s="8"/>
      <c r="D14" s="7"/>
      <c r="E14" s="38"/>
      <c r="F14" s="38"/>
      <c r="G14" s="38"/>
      <c r="H14" s="38"/>
      <c r="I14" s="38"/>
    </row>
    <row r="15" spans="1:9" ht="15">
      <c r="A15" s="41" t="s">
        <v>61</v>
      </c>
      <c r="B15" s="7" t="s">
        <v>15</v>
      </c>
      <c r="C15" s="8"/>
      <c r="D15" s="6"/>
      <c r="E15" s="38"/>
      <c r="F15" s="38"/>
      <c r="G15" s="38"/>
      <c r="H15" s="38"/>
      <c r="I15" s="38"/>
    </row>
    <row r="16" spans="1:9" ht="15">
      <c r="A16" s="41" t="s">
        <v>62</v>
      </c>
      <c r="B16" s="7" t="s">
        <v>16</v>
      </c>
      <c r="C16" s="8">
        <v>5324.42</v>
      </c>
      <c r="D16" s="6"/>
      <c r="E16" s="38"/>
      <c r="F16" s="38"/>
      <c r="G16" s="38"/>
      <c r="H16" s="38"/>
      <c r="I16" s="38"/>
    </row>
    <row r="17" spans="1:9" ht="15">
      <c r="A17" s="41" t="s">
        <v>63</v>
      </c>
      <c r="B17" s="7" t="s">
        <v>41</v>
      </c>
      <c r="C17" s="8"/>
      <c r="D17" s="6"/>
      <c r="E17" s="38"/>
      <c r="F17" s="38"/>
      <c r="G17" s="38"/>
      <c r="H17" s="38"/>
      <c r="I17" s="38"/>
    </row>
    <row r="18" spans="1:9" ht="15">
      <c r="A18" s="41" t="s">
        <v>64</v>
      </c>
      <c r="B18" s="7" t="s">
        <v>18</v>
      </c>
      <c r="C18" s="8"/>
      <c r="D18" s="6"/>
      <c r="E18" s="38"/>
      <c r="F18" s="38"/>
      <c r="G18" s="38"/>
      <c r="H18" s="38"/>
      <c r="I18" s="38"/>
    </row>
    <row r="19" spans="1:9" ht="15">
      <c r="A19" s="41" t="s">
        <v>65</v>
      </c>
      <c r="B19" s="7" t="s">
        <v>19</v>
      </c>
      <c r="C19" s="8"/>
      <c r="D19" s="6"/>
      <c r="E19" s="38"/>
      <c r="F19" s="38"/>
      <c r="G19" s="38"/>
      <c r="H19" s="38"/>
      <c r="I19" s="38"/>
    </row>
    <row r="20" spans="1:9" ht="15">
      <c r="A20" s="41" t="s">
        <v>66</v>
      </c>
      <c r="B20" s="7" t="s">
        <v>20</v>
      </c>
      <c r="C20" s="8">
        <v>3214.64</v>
      </c>
      <c r="D20" s="7">
        <v>5032.2</v>
      </c>
      <c r="E20" s="38"/>
      <c r="F20" s="38"/>
      <c r="G20" s="38"/>
      <c r="H20" s="38"/>
      <c r="I20" s="38"/>
    </row>
    <row r="21" spans="1:9" ht="15">
      <c r="A21" s="41" t="s">
        <v>67</v>
      </c>
      <c r="B21" s="7" t="s">
        <v>21</v>
      </c>
      <c r="C21" s="8"/>
      <c r="D21" s="6"/>
      <c r="E21" s="38"/>
      <c r="F21" s="38"/>
      <c r="G21" s="38"/>
      <c r="H21" s="38"/>
      <c r="I21" s="38"/>
    </row>
    <row r="22" spans="1:9" ht="15">
      <c r="A22" s="41" t="s">
        <v>68</v>
      </c>
      <c r="B22" s="7" t="s">
        <v>22</v>
      </c>
      <c r="C22" s="8"/>
      <c r="D22" s="6"/>
      <c r="E22" s="38"/>
      <c r="F22" s="38"/>
      <c r="G22" s="38"/>
      <c r="H22" s="38"/>
      <c r="I22" s="38"/>
    </row>
    <row r="23" spans="1:9" ht="15">
      <c r="A23" s="41" t="s">
        <v>69</v>
      </c>
      <c r="B23" s="7" t="s">
        <v>23</v>
      </c>
      <c r="C23" s="8"/>
      <c r="D23" s="6"/>
      <c r="E23" s="38"/>
      <c r="F23" s="38"/>
      <c r="G23" s="38"/>
      <c r="H23" s="38"/>
      <c r="I23" s="38"/>
    </row>
    <row r="24" spans="1:9" ht="15">
      <c r="A24" s="41" t="s">
        <v>70</v>
      </c>
      <c r="B24" s="7" t="s">
        <v>24</v>
      </c>
      <c r="C24" s="8"/>
      <c r="D24" s="6"/>
      <c r="E24" s="38"/>
      <c r="F24" s="38"/>
      <c r="G24" s="38"/>
      <c r="H24" s="38"/>
      <c r="I24" s="38"/>
    </row>
    <row r="25" spans="1:9" ht="15">
      <c r="A25" s="41" t="s">
        <v>71</v>
      </c>
      <c r="B25" s="7" t="s">
        <v>25</v>
      </c>
      <c r="C25" s="8"/>
      <c r="D25" s="6"/>
      <c r="E25" s="38"/>
      <c r="F25" s="38"/>
      <c r="G25" s="38"/>
      <c r="H25" s="38"/>
      <c r="I25" s="38"/>
    </row>
    <row r="26" spans="1:9" ht="15">
      <c r="A26" s="41" t="s">
        <v>72</v>
      </c>
      <c r="B26" s="7" t="s">
        <v>26</v>
      </c>
      <c r="C26" s="8"/>
      <c r="D26" s="7"/>
      <c r="E26" s="38"/>
      <c r="F26" s="38"/>
      <c r="G26" s="38"/>
      <c r="H26" s="38"/>
      <c r="I26" s="38"/>
    </row>
    <row r="27" spans="1:9" ht="15">
      <c r="A27" s="41" t="s">
        <v>73</v>
      </c>
      <c r="B27" s="7" t="s">
        <v>27</v>
      </c>
      <c r="C27" s="8"/>
      <c r="D27" s="6"/>
      <c r="E27" s="38"/>
      <c r="F27" s="38"/>
      <c r="G27" s="38"/>
      <c r="H27" s="38"/>
      <c r="I27" s="38"/>
    </row>
    <row r="28" spans="1:9" ht="15">
      <c r="A28" s="41" t="s">
        <v>74</v>
      </c>
      <c r="B28" s="7" t="s">
        <v>28</v>
      </c>
      <c r="C28" s="8"/>
      <c r="D28" s="6"/>
      <c r="E28" s="38"/>
      <c r="F28" s="38"/>
      <c r="G28" s="38"/>
      <c r="H28" s="38"/>
      <c r="I28" s="38"/>
    </row>
    <row r="29" spans="1:9" ht="15">
      <c r="A29" s="41" t="s">
        <v>75</v>
      </c>
      <c r="B29" s="7" t="s">
        <v>29</v>
      </c>
      <c r="C29" s="8">
        <v>348.04</v>
      </c>
      <c r="D29" s="7"/>
      <c r="E29" s="38"/>
      <c r="F29" s="38"/>
      <c r="G29" s="38"/>
      <c r="H29" s="38"/>
      <c r="I29" s="38"/>
    </row>
    <row r="30" spans="1:9" ht="15">
      <c r="A30" s="41" t="s">
        <v>76</v>
      </c>
      <c r="B30" s="7" t="s">
        <v>30</v>
      </c>
      <c r="C30" s="8"/>
      <c r="D30" s="6"/>
      <c r="E30" s="38"/>
      <c r="F30" s="38"/>
      <c r="G30" s="38"/>
      <c r="H30" s="38"/>
      <c r="I30" s="38"/>
    </row>
    <row r="31" spans="1:9" ht="15">
      <c r="A31" s="41" t="s">
        <v>77</v>
      </c>
      <c r="B31" s="7" t="s">
        <v>31</v>
      </c>
      <c r="C31" s="8"/>
      <c r="D31" s="6"/>
      <c r="E31" s="38"/>
      <c r="F31" s="38"/>
      <c r="G31" s="38"/>
      <c r="H31" s="38"/>
      <c r="I31" s="38"/>
    </row>
    <row r="32" spans="1:9" ht="15">
      <c r="A32" s="41" t="s">
        <v>78</v>
      </c>
      <c r="B32" s="7" t="s">
        <v>32</v>
      </c>
      <c r="C32" s="8"/>
      <c r="D32" s="6"/>
      <c r="E32" s="38"/>
      <c r="F32" s="38"/>
      <c r="G32" s="38"/>
      <c r="H32" s="38"/>
      <c r="I32" s="38"/>
    </row>
    <row r="33" spans="1:9" ht="15">
      <c r="A33" s="41" t="s">
        <v>79</v>
      </c>
      <c r="B33" s="7" t="s">
        <v>33</v>
      </c>
      <c r="C33" s="8"/>
      <c r="D33" s="7"/>
      <c r="E33" s="38"/>
      <c r="F33" s="38"/>
      <c r="G33" s="38"/>
      <c r="H33" s="38"/>
      <c r="I33" s="38"/>
    </row>
    <row r="34" spans="1:9" ht="15">
      <c r="A34" s="41" t="s">
        <v>81</v>
      </c>
      <c r="B34" s="7" t="s">
        <v>34</v>
      </c>
      <c r="C34" s="8"/>
      <c r="D34" s="6"/>
      <c r="E34" s="38"/>
      <c r="F34" s="38"/>
      <c r="G34" s="38"/>
      <c r="H34" s="38"/>
      <c r="I34" s="38"/>
    </row>
    <row r="35" spans="1:9" ht="15">
      <c r="A35" s="41" t="s">
        <v>82</v>
      </c>
      <c r="B35" s="7" t="s">
        <v>35</v>
      </c>
      <c r="C35" s="8"/>
      <c r="D35" s="6"/>
      <c r="E35" s="38"/>
      <c r="F35" s="38"/>
      <c r="G35" s="38"/>
      <c r="H35" s="38"/>
      <c r="I35" s="38"/>
    </row>
    <row r="36" spans="1:9" ht="15">
      <c r="A36" s="41" t="s">
        <v>83</v>
      </c>
      <c r="B36" s="7" t="s">
        <v>88</v>
      </c>
      <c r="C36" s="8"/>
      <c r="D36" s="6"/>
      <c r="E36" s="38"/>
      <c r="F36" s="38"/>
      <c r="G36" s="38"/>
      <c r="H36" s="38"/>
      <c r="I36" s="38"/>
    </row>
    <row r="37" spans="1:9" ht="15">
      <c r="A37" s="41" t="s">
        <v>84</v>
      </c>
      <c r="B37" s="7" t="s">
        <v>91</v>
      </c>
      <c r="C37" s="8"/>
      <c r="D37" s="7">
        <v>2646.62</v>
      </c>
      <c r="E37" s="38"/>
      <c r="F37" s="38"/>
      <c r="G37" s="38"/>
      <c r="H37" s="38"/>
      <c r="I37" s="38"/>
    </row>
    <row r="38" spans="1:9" ht="15">
      <c r="A38" s="41" t="s">
        <v>85</v>
      </c>
      <c r="B38" s="7" t="s">
        <v>92</v>
      </c>
      <c r="C38" s="49"/>
      <c r="D38" s="6"/>
      <c r="E38" s="38"/>
      <c r="F38" s="38"/>
      <c r="G38" s="38"/>
      <c r="H38" s="38"/>
      <c r="I38" s="38"/>
    </row>
    <row r="39" spans="1:9" ht="15">
      <c r="A39" s="41" t="s">
        <v>86</v>
      </c>
      <c r="B39" s="7" t="s">
        <v>94</v>
      </c>
      <c r="C39" s="49"/>
      <c r="D39" s="6"/>
      <c r="E39" s="38"/>
      <c r="F39" s="38"/>
      <c r="G39" s="38"/>
      <c r="H39" s="38"/>
      <c r="I39" s="38"/>
    </row>
    <row r="40" spans="1:9" ht="15">
      <c r="A40" s="41" t="s">
        <v>87</v>
      </c>
      <c r="B40" s="7" t="s">
        <v>97</v>
      </c>
      <c r="C40" s="49"/>
      <c r="D40" s="6"/>
      <c r="E40" s="38"/>
      <c r="F40" s="38"/>
      <c r="G40" s="38"/>
      <c r="H40" s="38"/>
      <c r="I40" s="38"/>
    </row>
    <row r="41" spans="1:9" ht="15">
      <c r="A41" s="41" t="s">
        <v>93</v>
      </c>
      <c r="B41" s="7" t="s">
        <v>98</v>
      </c>
      <c r="C41" s="49"/>
      <c r="D41" s="6"/>
      <c r="E41" s="38"/>
      <c r="F41" s="38"/>
      <c r="G41" s="38"/>
      <c r="H41" s="38"/>
      <c r="I41" s="38"/>
    </row>
    <row r="42" spans="1:9" ht="15.75" thickBot="1">
      <c r="A42" s="41" t="s">
        <v>95</v>
      </c>
      <c r="B42" s="7" t="s">
        <v>102</v>
      </c>
      <c r="C42" s="74"/>
      <c r="D42" s="61"/>
      <c r="E42" s="38"/>
      <c r="F42" s="38"/>
      <c r="G42" s="38"/>
      <c r="H42" s="38"/>
      <c r="I42" s="38"/>
    </row>
    <row r="43" spans="1:9" ht="15.75" thickBot="1">
      <c r="A43" s="73"/>
      <c r="B43" s="75" t="s">
        <v>36</v>
      </c>
      <c r="C43" s="76">
        <f>SUM(C6:C42)</f>
        <v>8887.1</v>
      </c>
      <c r="D43" s="58">
        <f>SUM(D6:D42)</f>
        <v>7678.82</v>
      </c>
      <c r="E43" s="38"/>
      <c r="F43" s="38"/>
      <c r="G43" s="38"/>
      <c r="H43" s="38"/>
      <c r="I43" s="38"/>
    </row>
    <row r="44" spans="1:9" ht="14.2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4.25">
      <c r="A45" s="38"/>
      <c r="B45" s="38"/>
      <c r="C45" s="38"/>
      <c r="D45" s="38"/>
      <c r="E45" s="38"/>
      <c r="F45" s="38"/>
      <c r="G45" s="38"/>
      <c r="H45" s="38"/>
      <c r="I45" s="38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5"/>
  <sheetViews>
    <sheetView workbookViewId="0" topLeftCell="A1">
      <selection activeCell="D7" sqref="D7:D43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5">
      <c r="A3" s="95" t="s">
        <v>118</v>
      </c>
      <c r="B3" s="95"/>
      <c r="C3" s="95"/>
      <c r="D3" s="95"/>
      <c r="E3" s="95"/>
      <c r="F3" s="95"/>
      <c r="G3" s="95"/>
    </row>
    <row r="4" spans="1:7" ht="15">
      <c r="A4" s="36"/>
      <c r="B4" s="37"/>
      <c r="C4" s="37"/>
      <c r="D4" s="36"/>
      <c r="E4" s="36"/>
      <c r="F4" s="36"/>
      <c r="G4" s="38"/>
    </row>
    <row r="5" spans="1:7" ht="15" thickBot="1">
      <c r="A5" s="38"/>
      <c r="B5" s="38"/>
      <c r="C5" s="39"/>
      <c r="D5" s="38"/>
      <c r="E5" s="40"/>
      <c r="F5" s="38"/>
      <c r="G5" s="38"/>
    </row>
    <row r="6" spans="1:7" ht="30.75" thickBot="1">
      <c r="A6" s="69" t="s">
        <v>0</v>
      </c>
      <c r="B6" s="70" t="s">
        <v>1</v>
      </c>
      <c r="C6" s="71" t="s">
        <v>37</v>
      </c>
      <c r="D6" s="71" t="s">
        <v>38</v>
      </c>
      <c r="E6" s="72" t="s">
        <v>39</v>
      </c>
      <c r="F6" s="38"/>
      <c r="G6" s="38"/>
    </row>
    <row r="7" spans="1:7" ht="15">
      <c r="A7" s="65" t="s">
        <v>80</v>
      </c>
      <c r="B7" s="66" t="s">
        <v>6</v>
      </c>
      <c r="C7" s="67">
        <v>3092.86</v>
      </c>
      <c r="D7" s="67">
        <v>2471.47</v>
      </c>
      <c r="E7" s="68">
        <f>C7+D7</f>
        <v>5564.33</v>
      </c>
      <c r="F7" s="38"/>
      <c r="G7" s="38"/>
    </row>
    <row r="8" spans="1:7" ht="15">
      <c r="A8" s="41" t="s">
        <v>53</v>
      </c>
      <c r="B8" s="7" t="s">
        <v>40</v>
      </c>
      <c r="C8" s="6">
        <v>4356.37</v>
      </c>
      <c r="D8" s="6">
        <v>3484.78</v>
      </c>
      <c r="E8" s="68">
        <f aca="true" t="shared" si="0" ref="E8:E44">C8+D8</f>
        <v>7841.15</v>
      </c>
      <c r="F8" s="38"/>
      <c r="G8" s="38"/>
    </row>
    <row r="9" spans="1:7" ht="15">
      <c r="A9" s="41" t="s">
        <v>54</v>
      </c>
      <c r="B9" s="7" t="s">
        <v>8</v>
      </c>
      <c r="C9" s="3">
        <v>3661.59</v>
      </c>
      <c r="D9" s="6">
        <v>2929.31</v>
      </c>
      <c r="E9" s="68">
        <f t="shared" si="0"/>
        <v>6590.9</v>
      </c>
      <c r="F9" s="38"/>
      <c r="G9" s="38"/>
    </row>
    <row r="10" spans="1:7" ht="15">
      <c r="A10" s="41" t="s">
        <v>55</v>
      </c>
      <c r="B10" s="7" t="s">
        <v>9</v>
      </c>
      <c r="C10" s="6">
        <v>1484.19</v>
      </c>
      <c r="D10" s="6">
        <v>1187.48</v>
      </c>
      <c r="E10" s="68">
        <f t="shared" si="0"/>
        <v>2671.67</v>
      </c>
      <c r="F10" s="38"/>
      <c r="G10" s="38"/>
    </row>
    <row r="11" spans="1:7" ht="15">
      <c r="A11" s="41" t="s">
        <v>56</v>
      </c>
      <c r="B11" s="7" t="s">
        <v>10</v>
      </c>
      <c r="C11" s="6">
        <v>3469.01</v>
      </c>
      <c r="D11" s="6">
        <v>2777.17</v>
      </c>
      <c r="E11" s="68">
        <f t="shared" si="0"/>
        <v>6246.18</v>
      </c>
      <c r="F11" s="38"/>
      <c r="G11" s="38"/>
    </row>
    <row r="12" spans="1:7" ht="15">
      <c r="A12" s="41" t="s">
        <v>57</v>
      </c>
      <c r="B12" s="7" t="s">
        <v>11</v>
      </c>
      <c r="C12" s="6">
        <v>1735.98</v>
      </c>
      <c r="D12" s="6">
        <v>1388.7</v>
      </c>
      <c r="E12" s="68">
        <f t="shared" si="0"/>
        <v>3124.6800000000003</v>
      </c>
      <c r="F12" s="38"/>
      <c r="G12" s="38"/>
    </row>
    <row r="13" spans="1:7" ht="15">
      <c r="A13" s="41" t="s">
        <v>58</v>
      </c>
      <c r="B13" s="7" t="s">
        <v>12</v>
      </c>
      <c r="C13" s="6">
        <v>781</v>
      </c>
      <c r="D13" s="6">
        <v>624.87</v>
      </c>
      <c r="E13" s="68">
        <f t="shared" si="0"/>
        <v>1405.87</v>
      </c>
      <c r="F13" s="38"/>
      <c r="G13" s="38"/>
    </row>
    <row r="14" spans="1:7" ht="15">
      <c r="A14" s="41" t="s">
        <v>59</v>
      </c>
      <c r="B14" s="7" t="s">
        <v>13</v>
      </c>
      <c r="C14" s="6">
        <v>5351.43</v>
      </c>
      <c r="D14" s="6">
        <v>4280.97</v>
      </c>
      <c r="E14" s="68">
        <f t="shared" si="0"/>
        <v>9632.400000000001</v>
      </c>
      <c r="F14" s="38"/>
      <c r="G14" s="38"/>
    </row>
    <row r="15" spans="1:7" ht="15">
      <c r="A15" s="41" t="s">
        <v>60</v>
      </c>
      <c r="B15" s="7" t="s">
        <v>14</v>
      </c>
      <c r="C15" s="6">
        <v>5237.98</v>
      </c>
      <c r="D15" s="6">
        <v>4190.76</v>
      </c>
      <c r="E15" s="68">
        <f t="shared" si="0"/>
        <v>9428.74</v>
      </c>
      <c r="F15" s="38"/>
      <c r="G15" s="38"/>
    </row>
    <row r="16" spans="1:7" ht="15">
      <c r="A16" s="41" t="s">
        <v>61</v>
      </c>
      <c r="B16" s="7" t="s">
        <v>15</v>
      </c>
      <c r="C16" s="6">
        <v>376.92</v>
      </c>
      <c r="D16" s="6">
        <v>301.53</v>
      </c>
      <c r="E16" s="68">
        <f t="shared" si="0"/>
        <v>678.45</v>
      </c>
      <c r="F16" s="38"/>
      <c r="G16" s="38"/>
    </row>
    <row r="17" spans="1:7" ht="15">
      <c r="A17" s="41" t="s">
        <v>62</v>
      </c>
      <c r="B17" s="7" t="s">
        <v>16</v>
      </c>
      <c r="C17" s="6">
        <v>2416.55</v>
      </c>
      <c r="D17" s="6">
        <v>1935.52</v>
      </c>
      <c r="E17" s="68">
        <f t="shared" si="0"/>
        <v>4352.07</v>
      </c>
      <c r="F17" s="38"/>
      <c r="G17" s="38"/>
    </row>
    <row r="18" spans="1:7" ht="15">
      <c r="A18" s="41" t="s">
        <v>63</v>
      </c>
      <c r="B18" s="7" t="s">
        <v>41</v>
      </c>
      <c r="C18" s="6">
        <v>9531.81</v>
      </c>
      <c r="D18" s="6">
        <v>7625.73</v>
      </c>
      <c r="E18" s="68">
        <f t="shared" si="0"/>
        <v>17157.54</v>
      </c>
      <c r="F18" s="38"/>
      <c r="G18" s="38"/>
    </row>
    <row r="19" spans="1:7" ht="15">
      <c r="A19" s="41" t="s">
        <v>64</v>
      </c>
      <c r="B19" s="7" t="s">
        <v>18</v>
      </c>
      <c r="C19" s="6">
        <v>5102.31</v>
      </c>
      <c r="D19" s="6">
        <v>4081.66</v>
      </c>
      <c r="E19" s="68">
        <f t="shared" si="0"/>
        <v>9183.970000000001</v>
      </c>
      <c r="F19" s="38"/>
      <c r="G19" s="38"/>
    </row>
    <row r="20" spans="1:7" ht="15">
      <c r="A20" s="41" t="s">
        <v>65</v>
      </c>
      <c r="B20" s="7" t="s">
        <v>19</v>
      </c>
      <c r="C20" s="6">
        <v>472.66</v>
      </c>
      <c r="D20" s="6">
        <v>378.18</v>
      </c>
      <c r="E20" s="68">
        <f t="shared" si="0"/>
        <v>850.84</v>
      </c>
      <c r="F20" s="38"/>
      <c r="G20" s="38"/>
    </row>
    <row r="21" spans="1:7" ht="15">
      <c r="A21" s="41" t="s">
        <v>66</v>
      </c>
      <c r="B21" s="7" t="s">
        <v>20</v>
      </c>
      <c r="C21" s="6">
        <v>2945.73</v>
      </c>
      <c r="D21" s="6">
        <v>2356.73</v>
      </c>
      <c r="E21" s="68">
        <f t="shared" si="0"/>
        <v>5302.46</v>
      </c>
      <c r="F21" s="38"/>
      <c r="G21" s="38"/>
    </row>
    <row r="22" spans="1:7" ht="15">
      <c r="A22" s="41" t="s">
        <v>67</v>
      </c>
      <c r="B22" s="7" t="s">
        <v>21</v>
      </c>
      <c r="C22" s="6">
        <v>4015.48</v>
      </c>
      <c r="D22" s="6">
        <v>3212.39</v>
      </c>
      <c r="E22" s="68">
        <f t="shared" si="0"/>
        <v>7227.87</v>
      </c>
      <c r="F22" s="38"/>
      <c r="G22" s="38"/>
    </row>
    <row r="23" spans="1:7" ht="15">
      <c r="A23" s="41" t="s">
        <v>68</v>
      </c>
      <c r="B23" s="7" t="s">
        <v>22</v>
      </c>
      <c r="C23" s="6">
        <v>440.98</v>
      </c>
      <c r="D23" s="6">
        <v>352.57</v>
      </c>
      <c r="E23" s="68">
        <f t="shared" si="0"/>
        <v>793.55</v>
      </c>
      <c r="F23" s="38"/>
      <c r="G23" s="38"/>
    </row>
    <row r="24" spans="1:7" ht="15">
      <c r="A24" s="41" t="s">
        <v>69</v>
      </c>
      <c r="B24" s="7" t="s">
        <v>23</v>
      </c>
      <c r="C24" s="6">
        <v>789.21</v>
      </c>
      <c r="D24" s="6">
        <v>631.35</v>
      </c>
      <c r="E24" s="68">
        <f t="shared" si="0"/>
        <v>1420.56</v>
      </c>
      <c r="F24" s="38"/>
      <c r="G24" s="38"/>
    </row>
    <row r="25" spans="1:7" ht="15">
      <c r="A25" s="41" t="s">
        <v>70</v>
      </c>
      <c r="B25" s="7" t="s">
        <v>24</v>
      </c>
      <c r="C25" s="6">
        <v>1545.16</v>
      </c>
      <c r="D25" s="6">
        <v>1236.12</v>
      </c>
      <c r="E25" s="68">
        <f t="shared" si="0"/>
        <v>2781.2799999999997</v>
      </c>
      <c r="F25" s="38"/>
      <c r="G25" s="38"/>
    </row>
    <row r="26" spans="1:7" ht="15">
      <c r="A26" s="41" t="s">
        <v>71</v>
      </c>
      <c r="B26" s="7" t="s">
        <v>25</v>
      </c>
      <c r="C26" s="6">
        <v>2473.05</v>
      </c>
      <c r="D26" s="6">
        <v>1978.39</v>
      </c>
      <c r="E26" s="68">
        <f t="shared" si="0"/>
        <v>4451.4400000000005</v>
      </c>
      <c r="F26" s="38"/>
      <c r="G26" s="38"/>
    </row>
    <row r="27" spans="1:7" ht="15">
      <c r="A27" s="41" t="s">
        <v>72</v>
      </c>
      <c r="B27" s="7" t="s">
        <v>26</v>
      </c>
      <c r="C27" s="6">
        <v>5069.4</v>
      </c>
      <c r="D27" s="6">
        <v>4056.6</v>
      </c>
      <c r="E27" s="68">
        <f t="shared" si="0"/>
        <v>9126</v>
      </c>
      <c r="F27" s="38"/>
      <c r="G27" s="38"/>
    </row>
    <row r="28" spans="1:7" ht="15">
      <c r="A28" s="41" t="s">
        <v>73</v>
      </c>
      <c r="B28" s="7" t="s">
        <v>27</v>
      </c>
      <c r="C28" s="6">
        <v>810.58</v>
      </c>
      <c r="D28" s="6">
        <v>648.38</v>
      </c>
      <c r="E28" s="68">
        <f t="shared" si="0"/>
        <v>1458.96</v>
      </c>
      <c r="F28" s="38"/>
      <c r="G28" s="38"/>
    </row>
    <row r="29" spans="1:7" ht="15">
      <c r="A29" s="41" t="s">
        <v>74</v>
      </c>
      <c r="B29" s="7" t="s">
        <v>28</v>
      </c>
      <c r="C29" s="6">
        <v>2213.32</v>
      </c>
      <c r="D29" s="6">
        <v>1770.57</v>
      </c>
      <c r="E29" s="68">
        <f t="shared" si="0"/>
        <v>3983.8900000000003</v>
      </c>
      <c r="F29" s="38"/>
      <c r="G29" s="38"/>
    </row>
    <row r="30" spans="1:8" ht="15">
      <c r="A30" s="41" t="s">
        <v>75</v>
      </c>
      <c r="B30" s="7" t="s">
        <v>29</v>
      </c>
      <c r="C30" s="6">
        <v>8196.11</v>
      </c>
      <c r="D30" s="6">
        <v>6448.74</v>
      </c>
      <c r="E30" s="68">
        <f t="shared" si="0"/>
        <v>14644.85</v>
      </c>
      <c r="F30" s="38"/>
      <c r="G30" s="38"/>
      <c r="H30" s="3"/>
    </row>
    <row r="31" spans="1:7" ht="15">
      <c r="A31" s="41" t="s">
        <v>76</v>
      </c>
      <c r="B31" s="7" t="s">
        <v>30</v>
      </c>
      <c r="C31" s="6">
        <v>435.13</v>
      </c>
      <c r="D31" s="6">
        <v>348.1</v>
      </c>
      <c r="E31" s="68">
        <f t="shared" si="0"/>
        <v>783.23</v>
      </c>
      <c r="F31" s="38"/>
      <c r="G31" s="38"/>
    </row>
    <row r="32" spans="1:7" ht="15">
      <c r="A32" s="41" t="s">
        <v>77</v>
      </c>
      <c r="B32" s="7" t="s">
        <v>31</v>
      </c>
      <c r="C32" s="6">
        <v>2264.12</v>
      </c>
      <c r="D32" s="6">
        <v>1811.11</v>
      </c>
      <c r="E32" s="68">
        <f t="shared" si="0"/>
        <v>4075.2299999999996</v>
      </c>
      <c r="F32" s="38"/>
      <c r="G32" s="38"/>
    </row>
    <row r="33" spans="1:7" ht="15">
      <c r="A33" s="41" t="s">
        <v>78</v>
      </c>
      <c r="B33" s="7" t="s">
        <v>32</v>
      </c>
      <c r="C33" s="6">
        <v>1889.76</v>
      </c>
      <c r="D33" s="6">
        <v>1511.94</v>
      </c>
      <c r="E33" s="68">
        <f t="shared" si="0"/>
        <v>3401.7</v>
      </c>
      <c r="F33" s="38"/>
      <c r="G33" s="38"/>
    </row>
    <row r="34" spans="1:7" ht="15">
      <c r="A34" s="41" t="s">
        <v>79</v>
      </c>
      <c r="B34" s="7" t="s">
        <v>33</v>
      </c>
      <c r="C34" s="6">
        <v>4526.64</v>
      </c>
      <c r="D34" s="6">
        <v>3621.3</v>
      </c>
      <c r="E34" s="68">
        <f t="shared" si="0"/>
        <v>8147.9400000000005</v>
      </c>
      <c r="F34" s="38"/>
      <c r="G34" s="38"/>
    </row>
    <row r="35" spans="1:7" ht="15">
      <c r="A35" s="41" t="s">
        <v>81</v>
      </c>
      <c r="B35" s="7" t="s">
        <v>34</v>
      </c>
      <c r="C35" s="6">
        <v>7844.42</v>
      </c>
      <c r="D35" s="6">
        <v>6275.54</v>
      </c>
      <c r="E35" s="68">
        <f t="shared" si="0"/>
        <v>14119.96</v>
      </c>
      <c r="F35" s="38"/>
      <c r="G35" s="38"/>
    </row>
    <row r="36" spans="1:7" ht="15">
      <c r="A36" s="41" t="s">
        <v>82</v>
      </c>
      <c r="B36" s="7" t="s">
        <v>35</v>
      </c>
      <c r="C36" s="6">
        <v>2171.12</v>
      </c>
      <c r="D36" s="6">
        <v>1737.03</v>
      </c>
      <c r="E36" s="68">
        <f t="shared" si="0"/>
        <v>3908.1499999999996</v>
      </c>
      <c r="F36" s="38"/>
      <c r="G36" s="38"/>
    </row>
    <row r="37" spans="1:7" ht="15">
      <c r="A37" s="41" t="s">
        <v>83</v>
      </c>
      <c r="B37" s="7" t="s">
        <v>88</v>
      </c>
      <c r="C37" s="6">
        <v>1431.53</v>
      </c>
      <c r="D37" s="6">
        <v>1145.19</v>
      </c>
      <c r="E37" s="68">
        <f t="shared" si="0"/>
        <v>2576.7200000000003</v>
      </c>
      <c r="F37" s="38"/>
      <c r="G37" s="38"/>
    </row>
    <row r="38" spans="1:7" ht="15">
      <c r="A38" s="41" t="s">
        <v>84</v>
      </c>
      <c r="B38" s="7" t="s">
        <v>91</v>
      </c>
      <c r="C38" s="6">
        <v>2939.03</v>
      </c>
      <c r="D38" s="6">
        <v>2351.3</v>
      </c>
      <c r="E38" s="68">
        <f t="shared" si="0"/>
        <v>5290.33</v>
      </c>
      <c r="F38" s="38"/>
      <c r="G38" s="38"/>
    </row>
    <row r="39" spans="1:7" ht="15">
      <c r="A39" s="41" t="s">
        <v>85</v>
      </c>
      <c r="B39" s="7" t="s">
        <v>92</v>
      </c>
      <c r="C39" s="6">
        <v>5373.97</v>
      </c>
      <c r="D39" s="6">
        <v>4299</v>
      </c>
      <c r="E39" s="68">
        <f t="shared" si="0"/>
        <v>9672.970000000001</v>
      </c>
      <c r="F39" s="38"/>
      <c r="G39" s="38"/>
    </row>
    <row r="40" spans="1:7" ht="15">
      <c r="A40" s="41" t="s">
        <v>86</v>
      </c>
      <c r="B40" s="7" t="s">
        <v>94</v>
      </c>
      <c r="C40" s="6">
        <v>271.54</v>
      </c>
      <c r="D40" s="6">
        <v>217.27</v>
      </c>
      <c r="E40" s="68">
        <f t="shared" si="0"/>
        <v>488.81000000000006</v>
      </c>
      <c r="F40" s="38"/>
      <c r="G40" s="38"/>
    </row>
    <row r="41" spans="1:7" ht="15">
      <c r="A41" s="41" t="s">
        <v>87</v>
      </c>
      <c r="B41" s="7" t="s">
        <v>97</v>
      </c>
      <c r="C41" s="6">
        <v>1042.28</v>
      </c>
      <c r="D41" s="6">
        <v>833.83</v>
      </c>
      <c r="E41" s="68">
        <f t="shared" si="0"/>
        <v>1876.1100000000001</v>
      </c>
      <c r="F41" s="38"/>
      <c r="G41" s="38"/>
    </row>
    <row r="42" spans="1:7" ht="15">
      <c r="A42" s="41" t="s">
        <v>93</v>
      </c>
      <c r="B42" s="7" t="s">
        <v>98</v>
      </c>
      <c r="C42" s="6">
        <v>447.98</v>
      </c>
      <c r="D42" s="6">
        <v>358.34</v>
      </c>
      <c r="E42" s="68">
        <f t="shared" si="0"/>
        <v>806.3199999999999</v>
      </c>
      <c r="F42" s="38"/>
      <c r="G42" s="38"/>
    </row>
    <row r="43" spans="1:7" ht="15.75" thickBot="1">
      <c r="A43" s="41" t="s">
        <v>95</v>
      </c>
      <c r="B43" s="7" t="s">
        <v>102</v>
      </c>
      <c r="C43" s="61">
        <v>1818.54</v>
      </c>
      <c r="D43" s="61">
        <v>1455.06</v>
      </c>
      <c r="E43" s="79">
        <f>C43+D43</f>
        <v>3273.6</v>
      </c>
      <c r="F43" s="38"/>
      <c r="G43" s="38"/>
    </row>
    <row r="44" spans="1:7" ht="15.75" thickBot="1">
      <c r="A44" s="62"/>
      <c r="B44" s="63" t="s">
        <v>36</v>
      </c>
      <c r="C44" s="64">
        <f>SUM(C7:C43)</f>
        <v>108025.73999999999</v>
      </c>
      <c r="D44" s="64">
        <f>SUM(D7:D43)</f>
        <v>86314.98</v>
      </c>
      <c r="E44" s="80">
        <f t="shared" si="0"/>
        <v>194340.71999999997</v>
      </c>
      <c r="F44" s="38"/>
      <c r="G44" s="38"/>
    </row>
    <row r="45" spans="1:7" ht="14.25">
      <c r="A45" s="38"/>
      <c r="B45" s="38"/>
      <c r="C45" s="1"/>
      <c r="D45" s="1"/>
      <c r="E45" s="42"/>
      <c r="F45" s="38"/>
      <c r="G45" s="38"/>
    </row>
    <row r="47" ht="12.75">
      <c r="D47" s="3"/>
    </row>
    <row r="48" ht="12.75">
      <c r="C48" s="3"/>
    </row>
    <row r="55" ht="12.75">
      <c r="C55" s="3">
        <f>E44+DIABET!C43+INS!C44+MIXT!E43+TESTE!C44+TESTE!D44+'COST VOLUM'!C43+ONCO!C43+POSTT!C43+SCLEROZ!C43+MUCOV!C43+MUCOV!D43</f>
        <v>1341099.2200000004</v>
      </c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1"/>
  <sheetViews>
    <sheetView workbookViewId="0" topLeftCell="A7">
      <selection activeCell="C6" sqref="C6:C42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</cols>
  <sheetData>
    <row r="3" spans="1:7" ht="15">
      <c r="A3" s="96" t="s">
        <v>119</v>
      </c>
      <c r="B3" s="96"/>
      <c r="C3" s="96"/>
      <c r="D3" s="96"/>
      <c r="E3" s="96"/>
      <c r="F3" s="96"/>
      <c r="G3" s="96"/>
    </row>
    <row r="4" spans="1:7" ht="14.25">
      <c r="A4" s="38"/>
      <c r="B4" s="38"/>
      <c r="C4" s="40"/>
      <c r="D4" s="1"/>
      <c r="E4" s="1"/>
      <c r="F4" s="38"/>
      <c r="G4" s="38"/>
    </row>
    <row r="5" spans="1:7" ht="30">
      <c r="A5" s="51" t="s">
        <v>0</v>
      </c>
      <c r="B5" s="51" t="s">
        <v>1</v>
      </c>
      <c r="C5" s="53" t="s">
        <v>42</v>
      </c>
      <c r="D5" s="1"/>
      <c r="E5" s="1"/>
      <c r="F5" s="38"/>
      <c r="G5" s="38"/>
    </row>
    <row r="6" spans="1:7" ht="15">
      <c r="A6" s="41" t="s">
        <v>80</v>
      </c>
      <c r="B6" s="7" t="s">
        <v>6</v>
      </c>
      <c r="C6" s="8">
        <v>15432.28</v>
      </c>
      <c r="D6" s="1"/>
      <c r="E6" s="1"/>
      <c r="F6" s="38"/>
      <c r="G6" s="38"/>
    </row>
    <row r="7" spans="1:7" ht="15">
      <c r="A7" s="41" t="s">
        <v>53</v>
      </c>
      <c r="B7" s="7" t="s">
        <v>40</v>
      </c>
      <c r="C7" s="8">
        <v>8918.98</v>
      </c>
      <c r="D7" s="1"/>
      <c r="E7" s="1"/>
      <c r="F7" s="38"/>
      <c r="G7" s="38"/>
    </row>
    <row r="8" spans="1:7" ht="15">
      <c r="A8" s="41" t="s">
        <v>54</v>
      </c>
      <c r="B8" s="7" t="s">
        <v>8</v>
      </c>
      <c r="C8" s="8">
        <v>7194.69</v>
      </c>
      <c r="D8" s="1"/>
      <c r="E8" s="1"/>
      <c r="F8" s="38"/>
      <c r="G8" s="38"/>
    </row>
    <row r="9" spans="1:7" ht="15">
      <c r="A9" s="41" t="s">
        <v>55</v>
      </c>
      <c r="B9" s="7" t="s">
        <v>9</v>
      </c>
      <c r="C9" s="8">
        <v>4147.28</v>
      </c>
      <c r="D9" s="1"/>
      <c r="E9" s="1"/>
      <c r="F9" s="38"/>
      <c r="G9" s="38"/>
    </row>
    <row r="10" spans="1:7" ht="15">
      <c r="A10" s="41" t="s">
        <v>56</v>
      </c>
      <c r="B10" s="7" t="s">
        <v>10</v>
      </c>
      <c r="C10" s="8">
        <v>1498.68</v>
      </c>
      <c r="D10" s="1"/>
      <c r="E10" s="1"/>
      <c r="F10" s="38"/>
      <c r="G10" s="38"/>
    </row>
    <row r="11" spans="1:7" ht="15">
      <c r="A11" s="41" t="s">
        <v>57</v>
      </c>
      <c r="B11" s="7" t="s">
        <v>11</v>
      </c>
      <c r="C11" s="8">
        <v>6998.06</v>
      </c>
      <c r="D11" s="1"/>
      <c r="E11" s="1"/>
      <c r="F11" s="38"/>
      <c r="G11" s="38"/>
    </row>
    <row r="12" spans="1:7" ht="15">
      <c r="A12" s="41" t="s">
        <v>58</v>
      </c>
      <c r="B12" s="7" t="s">
        <v>12</v>
      </c>
      <c r="C12" s="8">
        <v>3593.97</v>
      </c>
      <c r="D12" s="1"/>
      <c r="E12" s="1"/>
      <c r="F12" s="38"/>
      <c r="G12" s="38"/>
    </row>
    <row r="13" spans="1:7" ht="15">
      <c r="A13" s="41" t="s">
        <v>59</v>
      </c>
      <c r="B13" s="7" t="s">
        <v>13</v>
      </c>
      <c r="C13" s="8">
        <v>18359.05</v>
      </c>
      <c r="D13" s="1"/>
      <c r="E13" s="1"/>
      <c r="F13" s="38"/>
      <c r="G13" s="38"/>
    </row>
    <row r="14" spans="1:7" ht="15">
      <c r="A14" s="41" t="s">
        <v>60</v>
      </c>
      <c r="B14" s="7" t="s">
        <v>14</v>
      </c>
      <c r="C14" s="8">
        <v>14474.08</v>
      </c>
      <c r="D14" s="1"/>
      <c r="E14" s="1"/>
      <c r="F14" s="38"/>
      <c r="G14" s="38"/>
    </row>
    <row r="15" spans="1:7" ht="15">
      <c r="A15" s="41" t="s">
        <v>61</v>
      </c>
      <c r="B15" s="7" t="s">
        <v>15</v>
      </c>
      <c r="C15" s="8">
        <v>23827.29</v>
      </c>
      <c r="D15" s="1"/>
      <c r="E15" s="1"/>
      <c r="F15" s="38"/>
      <c r="G15" s="38"/>
    </row>
    <row r="16" spans="1:7" ht="15">
      <c r="A16" s="41" t="s">
        <v>62</v>
      </c>
      <c r="B16" s="7" t="s">
        <v>16</v>
      </c>
      <c r="C16" s="8">
        <v>9209.63</v>
      </c>
      <c r="D16" s="1"/>
      <c r="E16" s="1"/>
      <c r="F16" s="38"/>
      <c r="G16" s="38"/>
    </row>
    <row r="17" spans="1:7" ht="15">
      <c r="A17" s="41" t="s">
        <v>63</v>
      </c>
      <c r="B17" s="7" t="s">
        <v>41</v>
      </c>
      <c r="C17" s="8">
        <v>18940.96</v>
      </c>
      <c r="D17" s="1"/>
      <c r="E17" s="1"/>
      <c r="F17" s="38"/>
      <c r="G17" s="38"/>
    </row>
    <row r="18" spans="1:7" ht="15">
      <c r="A18" s="41" t="s">
        <v>64</v>
      </c>
      <c r="B18" s="7" t="s">
        <v>18</v>
      </c>
      <c r="C18" s="8">
        <v>5816.16</v>
      </c>
      <c r="D18" s="1"/>
      <c r="E18" s="1"/>
      <c r="F18" s="38"/>
      <c r="G18" s="38"/>
    </row>
    <row r="19" spans="1:7" ht="15">
      <c r="A19" s="41" t="s">
        <v>65</v>
      </c>
      <c r="B19" s="7" t="s">
        <v>19</v>
      </c>
      <c r="C19" s="8">
        <v>2855.13</v>
      </c>
      <c r="D19" s="1"/>
      <c r="E19" s="1"/>
      <c r="F19" s="38"/>
      <c r="G19" s="38"/>
    </row>
    <row r="20" spans="1:7" ht="15">
      <c r="A20" s="41" t="s">
        <v>66</v>
      </c>
      <c r="B20" s="7" t="s">
        <v>20</v>
      </c>
      <c r="C20" s="8">
        <v>11142.48</v>
      </c>
      <c r="D20" s="1"/>
      <c r="E20" s="1"/>
      <c r="F20" s="38"/>
      <c r="G20" s="38"/>
    </row>
    <row r="21" spans="1:7" ht="15">
      <c r="A21" s="41" t="s">
        <v>67</v>
      </c>
      <c r="B21" s="7" t="s">
        <v>21</v>
      </c>
      <c r="C21" s="8">
        <v>2003.92</v>
      </c>
      <c r="D21" s="1"/>
      <c r="E21" s="1"/>
      <c r="F21" s="38"/>
      <c r="G21" s="38"/>
    </row>
    <row r="22" spans="1:7" ht="15">
      <c r="A22" s="41" t="s">
        <v>68</v>
      </c>
      <c r="B22" s="7" t="s">
        <v>22</v>
      </c>
      <c r="C22" s="8">
        <v>1016.13</v>
      </c>
      <c r="D22" s="1"/>
      <c r="E22" s="1"/>
      <c r="F22" s="38"/>
      <c r="G22" s="38"/>
    </row>
    <row r="23" spans="1:7" ht="15">
      <c r="A23" s="41" t="s">
        <v>69</v>
      </c>
      <c r="B23" s="7" t="s">
        <v>23</v>
      </c>
      <c r="C23" s="8">
        <v>189.24</v>
      </c>
      <c r="D23" s="1"/>
      <c r="E23" s="1"/>
      <c r="F23" s="38"/>
      <c r="G23" s="38"/>
    </row>
    <row r="24" spans="1:7" ht="15">
      <c r="A24" s="41" t="s">
        <v>70</v>
      </c>
      <c r="B24" s="7" t="s">
        <v>24</v>
      </c>
      <c r="C24" s="8">
        <v>2152.31</v>
      </c>
      <c r="D24" s="1"/>
      <c r="E24" s="1"/>
      <c r="F24" s="38"/>
      <c r="G24" s="38"/>
    </row>
    <row r="25" spans="1:7" ht="15">
      <c r="A25" s="41" t="s">
        <v>71</v>
      </c>
      <c r="B25" s="7" t="s">
        <v>25</v>
      </c>
      <c r="C25" s="8">
        <v>5765.93</v>
      </c>
      <c r="D25" s="1"/>
      <c r="E25" s="1"/>
      <c r="F25" s="38"/>
      <c r="G25" s="38"/>
    </row>
    <row r="26" spans="1:7" ht="15">
      <c r="A26" s="41" t="s">
        <v>72</v>
      </c>
      <c r="B26" s="7" t="s">
        <v>26</v>
      </c>
      <c r="C26" s="8">
        <v>4450.24</v>
      </c>
      <c r="D26" s="1"/>
      <c r="E26" s="1"/>
      <c r="F26" s="38"/>
      <c r="G26" s="38"/>
    </row>
    <row r="27" spans="1:7" ht="15">
      <c r="A27" s="41" t="s">
        <v>73</v>
      </c>
      <c r="B27" s="7" t="s">
        <v>27</v>
      </c>
      <c r="C27" s="8">
        <v>1033.35</v>
      </c>
      <c r="D27" s="1"/>
      <c r="E27" s="1"/>
      <c r="F27" s="38"/>
      <c r="G27" s="38"/>
    </row>
    <row r="28" spans="1:7" ht="15">
      <c r="A28" s="41" t="s">
        <v>74</v>
      </c>
      <c r="B28" s="7" t="s">
        <v>28</v>
      </c>
      <c r="C28" s="8">
        <v>820.74</v>
      </c>
      <c r="D28" s="1"/>
      <c r="E28" s="1"/>
      <c r="F28" s="38"/>
      <c r="G28" s="38"/>
    </row>
    <row r="29" spans="1:7" ht="15">
      <c r="A29" s="41" t="s">
        <v>75</v>
      </c>
      <c r="B29" s="7" t="s">
        <v>29</v>
      </c>
      <c r="C29" s="8">
        <v>23859.57</v>
      </c>
      <c r="D29" s="1"/>
      <c r="E29" s="1"/>
      <c r="F29" s="38"/>
      <c r="G29" s="38"/>
    </row>
    <row r="30" spans="1:7" ht="15">
      <c r="A30" s="41" t="s">
        <v>76</v>
      </c>
      <c r="B30" s="7" t="s">
        <v>30</v>
      </c>
      <c r="C30" s="8">
        <v>12443.88</v>
      </c>
      <c r="D30" s="1"/>
      <c r="E30" s="1"/>
      <c r="F30" s="38"/>
      <c r="G30" s="38"/>
    </row>
    <row r="31" spans="1:7" ht="15">
      <c r="A31" s="41" t="s">
        <v>77</v>
      </c>
      <c r="B31" s="7" t="s">
        <v>31</v>
      </c>
      <c r="C31" s="8">
        <v>3786.51</v>
      </c>
      <c r="D31" s="1"/>
      <c r="E31" s="1"/>
      <c r="F31" s="38"/>
      <c r="G31" s="38"/>
    </row>
    <row r="32" spans="1:7" ht="15">
      <c r="A32" s="41" t="s">
        <v>78</v>
      </c>
      <c r="B32" s="7" t="s">
        <v>32</v>
      </c>
      <c r="C32" s="8">
        <v>4141.02</v>
      </c>
      <c r="D32" s="1"/>
      <c r="E32" s="1"/>
      <c r="F32" s="38"/>
      <c r="G32" s="38"/>
    </row>
    <row r="33" spans="1:7" ht="15">
      <c r="A33" s="41" t="s">
        <v>79</v>
      </c>
      <c r="B33" s="7" t="s">
        <v>33</v>
      </c>
      <c r="C33" s="8">
        <v>14226.08</v>
      </c>
      <c r="D33" s="1"/>
      <c r="E33" s="1"/>
      <c r="F33" s="38"/>
      <c r="G33" s="38"/>
    </row>
    <row r="34" spans="1:7" ht="15">
      <c r="A34" s="41" t="s">
        <v>81</v>
      </c>
      <c r="B34" s="7" t="s">
        <v>34</v>
      </c>
      <c r="C34" s="8">
        <v>7376.56</v>
      </c>
      <c r="D34" s="1"/>
      <c r="E34" s="1"/>
      <c r="F34" s="38"/>
      <c r="G34" s="38"/>
    </row>
    <row r="35" spans="1:7" ht="15">
      <c r="A35" s="41" t="s">
        <v>82</v>
      </c>
      <c r="B35" s="7" t="s">
        <v>35</v>
      </c>
      <c r="C35" s="8">
        <v>461</v>
      </c>
      <c r="D35" s="1"/>
      <c r="E35" s="1"/>
      <c r="F35" s="38"/>
      <c r="G35" s="38"/>
    </row>
    <row r="36" spans="1:7" ht="15">
      <c r="A36" s="41" t="s">
        <v>83</v>
      </c>
      <c r="B36" s="7" t="s">
        <v>88</v>
      </c>
      <c r="C36" s="8">
        <v>698.68</v>
      </c>
      <c r="D36" s="1"/>
      <c r="E36" s="1"/>
      <c r="F36" s="38"/>
      <c r="G36" s="38"/>
    </row>
    <row r="37" spans="1:7" ht="15">
      <c r="A37" s="41" t="s">
        <v>84</v>
      </c>
      <c r="B37" s="7" t="s">
        <v>91</v>
      </c>
      <c r="C37" s="8">
        <v>5384.74</v>
      </c>
      <c r="D37" s="1"/>
      <c r="E37" s="1"/>
      <c r="F37" s="38"/>
      <c r="G37" s="38"/>
    </row>
    <row r="38" spans="1:7" ht="15">
      <c r="A38" s="41" t="s">
        <v>85</v>
      </c>
      <c r="B38" s="7" t="s">
        <v>92</v>
      </c>
      <c r="C38" s="8">
        <v>8653.43</v>
      </c>
      <c r="D38" s="1"/>
      <c r="E38" s="1"/>
      <c r="F38" s="38"/>
      <c r="G38" s="38"/>
    </row>
    <row r="39" spans="1:7" ht="15">
      <c r="A39" s="41" t="s">
        <v>86</v>
      </c>
      <c r="B39" s="7" t="s">
        <v>94</v>
      </c>
      <c r="C39" s="8">
        <v>168.82</v>
      </c>
      <c r="D39" s="1"/>
      <c r="E39" s="1"/>
      <c r="F39" s="38"/>
      <c r="G39" s="38"/>
    </row>
    <row r="40" spans="1:7" ht="15">
      <c r="A40" s="41" t="s">
        <v>87</v>
      </c>
      <c r="B40" s="7" t="s">
        <v>97</v>
      </c>
      <c r="C40" s="8">
        <v>1645.63</v>
      </c>
      <c r="D40" s="1"/>
      <c r="E40" s="1"/>
      <c r="F40" s="38"/>
      <c r="G40" s="38"/>
    </row>
    <row r="41" spans="1:7" ht="15">
      <c r="A41" s="41" t="s">
        <v>93</v>
      </c>
      <c r="B41" s="7" t="s">
        <v>98</v>
      </c>
      <c r="C41" s="8">
        <v>956.41</v>
      </c>
      <c r="D41" s="1"/>
      <c r="E41" s="1"/>
      <c r="F41" s="38"/>
      <c r="G41" s="38"/>
    </row>
    <row r="42" spans="1:7" ht="15">
      <c r="A42" s="41" t="s">
        <v>95</v>
      </c>
      <c r="B42" s="7" t="s">
        <v>102</v>
      </c>
      <c r="C42" s="8">
        <v>532.73</v>
      </c>
      <c r="D42" s="1"/>
      <c r="E42" s="1"/>
      <c r="F42" s="38"/>
      <c r="G42" s="38"/>
    </row>
    <row r="43" spans="1:7" ht="15">
      <c r="A43" s="54"/>
      <c r="B43" s="7" t="s">
        <v>36</v>
      </c>
      <c r="C43" s="8">
        <f>SUM(C6:C42)</f>
        <v>254175.64</v>
      </c>
      <c r="D43" s="1"/>
      <c r="E43" s="1"/>
      <c r="F43" s="38"/>
      <c r="G43" s="38"/>
    </row>
    <row r="44" spans="1:7" ht="14.25">
      <c r="A44" s="38"/>
      <c r="B44" s="38"/>
      <c r="C44" s="40"/>
      <c r="D44" s="1"/>
      <c r="E44" s="1"/>
      <c r="F44" s="38"/>
      <c r="G44" s="38"/>
    </row>
    <row r="45" spans="1:7" ht="14.25">
      <c r="A45" s="38"/>
      <c r="B45" s="38"/>
      <c r="C45" s="40"/>
      <c r="D45" s="1"/>
      <c r="E45" s="38"/>
      <c r="F45" s="38"/>
      <c r="G45" s="38"/>
    </row>
    <row r="47" spans="2:4" ht="12.75">
      <c r="B47" s="3"/>
      <c r="D47" s="5"/>
    </row>
    <row r="48" spans="3:4" ht="12.75">
      <c r="C48" s="3"/>
      <c r="D48" s="3"/>
    </row>
    <row r="51" ht="12.75">
      <c r="C51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48"/>
  <sheetViews>
    <sheetView workbookViewId="0" topLeftCell="A1">
      <selection activeCell="C7" sqref="C7:C43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4" spans="1:8" ht="12.75" customHeight="1">
      <c r="A4" s="97" t="s">
        <v>120</v>
      </c>
      <c r="B4" s="97"/>
      <c r="C4" s="97"/>
      <c r="D4" s="97"/>
      <c r="E4" s="97"/>
      <c r="F4" s="97"/>
      <c r="G4" s="97"/>
      <c r="H4" s="97"/>
    </row>
    <row r="5" spans="1:8" ht="14.25">
      <c r="A5" s="38"/>
      <c r="B5" s="38"/>
      <c r="C5" s="38"/>
      <c r="D5" s="43"/>
      <c r="E5" s="38"/>
      <c r="F5" s="38"/>
      <c r="G5" s="38"/>
      <c r="H5" s="38"/>
    </row>
    <row r="6" spans="1:8" ht="30">
      <c r="A6" s="51" t="s">
        <v>0</v>
      </c>
      <c r="B6" s="51" t="s">
        <v>1</v>
      </c>
      <c r="C6" s="52" t="s">
        <v>43</v>
      </c>
      <c r="D6" s="43"/>
      <c r="E6" s="38"/>
      <c r="F6" s="38"/>
      <c r="G6" s="38"/>
      <c r="H6" s="38"/>
    </row>
    <row r="7" spans="1:8" ht="15">
      <c r="A7" s="41" t="s">
        <v>80</v>
      </c>
      <c r="B7" s="7" t="s">
        <v>6</v>
      </c>
      <c r="C7" s="7">
        <v>10270.96</v>
      </c>
      <c r="D7" s="43"/>
      <c r="E7" s="38"/>
      <c r="F7" s="38"/>
      <c r="G7" s="38"/>
      <c r="H7" s="38"/>
    </row>
    <row r="8" spans="1:8" ht="15">
      <c r="A8" s="41" t="s">
        <v>53</v>
      </c>
      <c r="B8" s="7" t="s">
        <v>40</v>
      </c>
      <c r="C8" s="7">
        <v>1726.01</v>
      </c>
      <c r="D8" s="43"/>
      <c r="E8" s="38"/>
      <c r="F8" s="38"/>
      <c r="G8" s="38"/>
      <c r="H8" s="38"/>
    </row>
    <row r="9" spans="1:8" ht="15">
      <c r="A9" s="41" t="s">
        <v>54</v>
      </c>
      <c r="B9" s="7" t="s">
        <v>8</v>
      </c>
      <c r="C9" s="7"/>
      <c r="D9" s="43"/>
      <c r="E9" s="38"/>
      <c r="F9" s="38"/>
      <c r="G9" s="38"/>
      <c r="H9" s="38"/>
    </row>
    <row r="10" spans="1:8" ht="15">
      <c r="A10" s="41" t="s">
        <v>55</v>
      </c>
      <c r="B10" s="7" t="s">
        <v>9</v>
      </c>
      <c r="C10" s="7">
        <v>2116.56</v>
      </c>
      <c r="D10" s="43"/>
      <c r="E10" s="38"/>
      <c r="F10" s="38"/>
      <c r="G10" s="38"/>
      <c r="H10" s="38"/>
    </row>
    <row r="11" spans="1:8" ht="15">
      <c r="A11" s="41" t="s">
        <v>56</v>
      </c>
      <c r="B11" s="7" t="s">
        <v>10</v>
      </c>
      <c r="C11" s="7"/>
      <c r="D11" s="43"/>
      <c r="E11" s="38"/>
      <c r="F11" s="38"/>
      <c r="G11" s="38"/>
      <c r="H11" s="38"/>
    </row>
    <row r="12" spans="1:8" ht="15">
      <c r="A12" s="41" t="s">
        <v>57</v>
      </c>
      <c r="B12" s="7" t="s">
        <v>11</v>
      </c>
      <c r="C12" s="7"/>
      <c r="D12" s="43"/>
      <c r="E12" s="38"/>
      <c r="F12" s="38"/>
      <c r="G12" s="38"/>
      <c r="H12" s="38"/>
    </row>
    <row r="13" spans="1:8" ht="15">
      <c r="A13" s="41" t="s">
        <v>58</v>
      </c>
      <c r="B13" s="7" t="s">
        <v>12</v>
      </c>
      <c r="C13" s="7">
        <v>5250.24</v>
      </c>
      <c r="D13" s="43"/>
      <c r="E13" s="38"/>
      <c r="F13" s="38"/>
      <c r="G13" s="38"/>
      <c r="H13" s="38"/>
    </row>
    <row r="14" spans="1:8" ht="15">
      <c r="A14" s="41" t="s">
        <v>59</v>
      </c>
      <c r="B14" s="7" t="s">
        <v>13</v>
      </c>
      <c r="C14" s="7">
        <v>4200.14</v>
      </c>
      <c r="D14" s="43"/>
      <c r="E14" s="38"/>
      <c r="F14" s="38"/>
      <c r="G14" s="38"/>
      <c r="H14" s="38"/>
    </row>
    <row r="15" spans="1:8" ht="15">
      <c r="A15" s="41" t="s">
        <v>60</v>
      </c>
      <c r="B15" s="7" t="s">
        <v>14</v>
      </c>
      <c r="C15" s="7">
        <v>819.77</v>
      </c>
      <c r="D15" s="43"/>
      <c r="E15" s="38"/>
      <c r="F15" s="38"/>
      <c r="G15" s="38"/>
      <c r="H15" s="38"/>
    </row>
    <row r="16" spans="1:8" ht="15">
      <c r="A16" s="41" t="s">
        <v>61</v>
      </c>
      <c r="B16" s="7" t="s">
        <v>15</v>
      </c>
      <c r="C16" s="7">
        <v>15276</v>
      </c>
      <c r="D16" s="43"/>
      <c r="E16" s="38"/>
      <c r="F16" s="38"/>
      <c r="G16" s="38"/>
      <c r="H16" s="38"/>
    </row>
    <row r="17" spans="1:8" ht="15">
      <c r="A17" s="41" t="s">
        <v>62</v>
      </c>
      <c r="B17" s="7" t="s">
        <v>16</v>
      </c>
      <c r="C17" s="7"/>
      <c r="D17" s="43"/>
      <c r="E17" s="38"/>
      <c r="F17" s="38"/>
      <c r="G17" s="38"/>
      <c r="H17" s="38"/>
    </row>
    <row r="18" spans="1:8" ht="15">
      <c r="A18" s="41" t="s">
        <v>63</v>
      </c>
      <c r="B18" s="7" t="s">
        <v>41</v>
      </c>
      <c r="C18" s="7">
        <v>2873.15</v>
      </c>
      <c r="D18" s="43"/>
      <c r="E18" s="38"/>
      <c r="F18" s="38"/>
      <c r="G18" s="38"/>
      <c r="H18" s="38"/>
    </row>
    <row r="19" spans="1:8" ht="15">
      <c r="A19" s="41" t="s">
        <v>64</v>
      </c>
      <c r="B19" s="7" t="s">
        <v>18</v>
      </c>
      <c r="C19" s="7">
        <v>33.7</v>
      </c>
      <c r="D19" s="43"/>
      <c r="E19" s="38"/>
      <c r="F19" s="38"/>
      <c r="G19" s="38"/>
      <c r="H19" s="38"/>
    </row>
    <row r="20" spans="1:8" ht="15">
      <c r="A20" s="41" t="s">
        <v>65</v>
      </c>
      <c r="B20" s="7" t="s">
        <v>19</v>
      </c>
      <c r="C20" s="7">
        <v>3440.4</v>
      </c>
      <c r="D20" s="43"/>
      <c r="E20" s="38"/>
      <c r="F20" s="38"/>
      <c r="G20" s="38"/>
      <c r="H20" s="38"/>
    </row>
    <row r="21" spans="1:8" ht="15">
      <c r="A21" s="41" t="s">
        <v>66</v>
      </c>
      <c r="B21" s="7" t="s">
        <v>20</v>
      </c>
      <c r="C21" s="7">
        <v>8509.1</v>
      </c>
      <c r="D21" s="43"/>
      <c r="E21" s="38"/>
      <c r="F21" s="38"/>
      <c r="G21" s="38"/>
      <c r="H21" s="38"/>
    </row>
    <row r="22" spans="1:8" ht="15">
      <c r="A22" s="41" t="s">
        <v>67</v>
      </c>
      <c r="B22" s="7" t="s">
        <v>21</v>
      </c>
      <c r="C22" s="7"/>
      <c r="D22" s="43"/>
      <c r="E22" s="38"/>
      <c r="F22" s="38"/>
      <c r="G22" s="38"/>
      <c r="H22" s="38"/>
    </row>
    <row r="23" spans="1:8" ht="15">
      <c r="A23" s="41" t="s">
        <v>68</v>
      </c>
      <c r="B23" s="7" t="s">
        <v>22</v>
      </c>
      <c r="C23" s="7"/>
      <c r="D23" s="43"/>
      <c r="E23" s="38"/>
      <c r="F23" s="38"/>
      <c r="G23" s="38"/>
      <c r="H23" s="38"/>
    </row>
    <row r="24" spans="1:8" ht="15">
      <c r="A24" s="41" t="s">
        <v>69</v>
      </c>
      <c r="B24" s="7" t="s">
        <v>23</v>
      </c>
      <c r="C24" s="7"/>
      <c r="D24" s="43"/>
      <c r="E24" s="38"/>
      <c r="F24" s="38"/>
      <c r="G24" s="38"/>
      <c r="H24" s="38"/>
    </row>
    <row r="25" spans="1:8" ht="15">
      <c r="A25" s="41" t="s">
        <v>70</v>
      </c>
      <c r="B25" s="7" t="s">
        <v>24</v>
      </c>
      <c r="C25" s="7"/>
      <c r="D25" s="43"/>
      <c r="E25" s="38"/>
      <c r="F25" s="38"/>
      <c r="G25" s="38"/>
      <c r="H25" s="38"/>
    </row>
    <row r="26" spans="1:8" ht="15">
      <c r="A26" s="41" t="s">
        <v>71</v>
      </c>
      <c r="B26" s="7" t="s">
        <v>25</v>
      </c>
      <c r="C26" s="7">
        <v>2786.56</v>
      </c>
      <c r="D26" s="43"/>
      <c r="E26" s="38"/>
      <c r="F26" s="38"/>
      <c r="G26" s="38"/>
      <c r="H26" s="38"/>
    </row>
    <row r="27" spans="1:8" ht="15">
      <c r="A27" s="41" t="s">
        <v>72</v>
      </c>
      <c r="B27" s="7" t="s">
        <v>26</v>
      </c>
      <c r="C27" s="7"/>
      <c r="D27" s="43"/>
      <c r="E27" s="38"/>
      <c r="F27" s="38"/>
      <c r="G27" s="38"/>
      <c r="H27" s="38"/>
    </row>
    <row r="28" spans="1:8" ht="15">
      <c r="A28" s="41" t="s">
        <v>73</v>
      </c>
      <c r="B28" s="7" t="s">
        <v>27</v>
      </c>
      <c r="C28" s="7">
        <v>217.26</v>
      </c>
      <c r="D28" s="43"/>
      <c r="E28" s="38"/>
      <c r="F28" s="38"/>
      <c r="G28" s="38"/>
      <c r="H28" s="38"/>
    </row>
    <row r="29" spans="1:8" ht="15">
      <c r="A29" s="41" t="s">
        <v>74</v>
      </c>
      <c r="B29" s="7" t="s">
        <v>28</v>
      </c>
      <c r="C29" s="7"/>
      <c r="D29" s="43"/>
      <c r="E29" s="38"/>
      <c r="F29" s="38"/>
      <c r="G29" s="38"/>
      <c r="H29" s="38"/>
    </row>
    <row r="30" spans="1:8" ht="15">
      <c r="A30" s="41" t="s">
        <v>75</v>
      </c>
      <c r="B30" s="7" t="s">
        <v>29</v>
      </c>
      <c r="C30" s="7">
        <v>2370.8</v>
      </c>
      <c r="D30" s="43"/>
      <c r="E30" s="38"/>
      <c r="F30" s="38"/>
      <c r="G30" s="38"/>
      <c r="H30" s="38"/>
    </row>
    <row r="31" spans="1:8" ht="15">
      <c r="A31" s="41" t="s">
        <v>76</v>
      </c>
      <c r="B31" s="7" t="s">
        <v>30</v>
      </c>
      <c r="C31" s="7">
        <v>1153.1</v>
      </c>
      <c r="D31" s="43"/>
      <c r="E31" s="38"/>
      <c r="F31" s="38"/>
      <c r="G31" s="38"/>
      <c r="H31" s="38"/>
    </row>
    <row r="32" spans="1:8" ht="15">
      <c r="A32" s="41" t="s">
        <v>77</v>
      </c>
      <c r="B32" s="7" t="s">
        <v>31</v>
      </c>
      <c r="C32" s="7"/>
      <c r="D32" s="43"/>
      <c r="E32" s="38"/>
      <c r="F32" s="38"/>
      <c r="G32" s="38"/>
      <c r="H32" s="38"/>
    </row>
    <row r="33" spans="1:8" ht="15">
      <c r="A33" s="41" t="s">
        <v>78</v>
      </c>
      <c r="B33" s="7" t="s">
        <v>32</v>
      </c>
      <c r="C33" s="7"/>
      <c r="D33" s="43"/>
      <c r="E33" s="38"/>
      <c r="F33" s="38"/>
      <c r="G33" s="38"/>
      <c r="H33" s="38"/>
    </row>
    <row r="34" spans="1:8" ht="15">
      <c r="A34" s="41" t="s">
        <v>79</v>
      </c>
      <c r="B34" s="7" t="s">
        <v>33</v>
      </c>
      <c r="C34" s="7">
        <v>3109.57</v>
      </c>
      <c r="D34" s="43"/>
      <c r="E34" s="38"/>
      <c r="F34" s="38"/>
      <c r="G34" s="38"/>
      <c r="H34" s="38"/>
    </row>
    <row r="35" spans="1:8" ht="15">
      <c r="A35" s="41" t="s">
        <v>81</v>
      </c>
      <c r="B35" s="7" t="s">
        <v>34</v>
      </c>
      <c r="C35" s="7"/>
      <c r="D35" s="43"/>
      <c r="E35" s="38"/>
      <c r="F35" s="38"/>
      <c r="G35" s="38"/>
      <c r="H35" s="38"/>
    </row>
    <row r="36" spans="1:8" ht="15">
      <c r="A36" s="41" t="s">
        <v>82</v>
      </c>
      <c r="B36" s="7" t="s">
        <v>35</v>
      </c>
      <c r="C36" s="7"/>
      <c r="D36" s="43"/>
      <c r="E36" s="38"/>
      <c r="F36" s="38"/>
      <c r="G36" s="38"/>
      <c r="H36" s="38"/>
    </row>
    <row r="37" spans="1:8" ht="15">
      <c r="A37" s="41" t="s">
        <v>83</v>
      </c>
      <c r="B37" s="7" t="s">
        <v>88</v>
      </c>
      <c r="C37" s="7"/>
      <c r="D37" s="43"/>
      <c r="E37" s="38"/>
      <c r="F37" s="38"/>
      <c r="G37" s="38"/>
      <c r="H37" s="38"/>
    </row>
    <row r="38" spans="1:8" ht="15">
      <c r="A38" s="41" t="s">
        <v>84</v>
      </c>
      <c r="B38" s="7" t="s">
        <v>91</v>
      </c>
      <c r="C38" s="7">
        <v>2778.53</v>
      </c>
      <c r="D38" s="43"/>
      <c r="E38" s="38"/>
      <c r="F38" s="38"/>
      <c r="G38" s="38"/>
      <c r="H38" s="38"/>
    </row>
    <row r="39" spans="1:8" ht="15">
      <c r="A39" s="41" t="s">
        <v>85</v>
      </c>
      <c r="B39" s="7" t="s">
        <v>92</v>
      </c>
      <c r="C39" s="7">
        <v>2481.9</v>
      </c>
      <c r="D39" s="43"/>
      <c r="E39" s="38"/>
      <c r="F39" s="38"/>
      <c r="G39" s="38"/>
      <c r="H39" s="38"/>
    </row>
    <row r="40" spans="1:8" ht="15">
      <c r="A40" s="41" t="s">
        <v>86</v>
      </c>
      <c r="B40" s="7" t="s">
        <v>94</v>
      </c>
      <c r="C40" s="7"/>
      <c r="D40" s="43"/>
      <c r="E40" s="38"/>
      <c r="F40" s="38"/>
      <c r="G40" s="38"/>
      <c r="H40" s="38"/>
    </row>
    <row r="41" spans="1:8" ht="15">
      <c r="A41" s="41" t="s">
        <v>87</v>
      </c>
      <c r="B41" s="7" t="s">
        <v>97</v>
      </c>
      <c r="C41" s="7"/>
      <c r="D41" s="43"/>
      <c r="E41" s="38"/>
      <c r="F41" s="38"/>
      <c r="G41" s="38"/>
      <c r="H41" s="38"/>
    </row>
    <row r="42" spans="1:8" ht="15">
      <c r="A42" s="41" t="s">
        <v>93</v>
      </c>
      <c r="B42" s="7" t="s">
        <v>98</v>
      </c>
      <c r="C42" s="7"/>
      <c r="D42" s="43"/>
      <c r="E42" s="38"/>
      <c r="F42" s="38"/>
      <c r="G42" s="38"/>
      <c r="H42" s="38"/>
    </row>
    <row r="43" spans="1:8" ht="15">
      <c r="A43" s="41" t="s">
        <v>95</v>
      </c>
      <c r="B43" s="7" t="s">
        <v>102</v>
      </c>
      <c r="C43" s="7"/>
      <c r="D43" s="43"/>
      <c r="E43" s="38"/>
      <c r="F43" s="38"/>
      <c r="G43" s="38"/>
      <c r="H43" s="38"/>
    </row>
    <row r="44" spans="1:8" ht="15">
      <c r="A44" s="54"/>
      <c r="B44" s="7" t="s">
        <v>36</v>
      </c>
      <c r="C44" s="7">
        <f>SUM(C7:C43)</f>
        <v>69413.74999999999</v>
      </c>
      <c r="D44" s="43"/>
      <c r="E44" s="38"/>
      <c r="F44" s="38"/>
      <c r="G44" s="38"/>
      <c r="H44" s="38"/>
    </row>
    <row r="45" spans="1:8" ht="14.25">
      <c r="A45" s="38"/>
      <c r="B45" s="38"/>
      <c r="C45" s="38"/>
      <c r="D45" s="43"/>
      <c r="E45" s="38"/>
      <c r="F45" s="38"/>
      <c r="G45" s="38"/>
      <c r="H45" s="38"/>
    </row>
    <row r="46" spans="1:8" ht="14.25">
      <c r="A46" s="38"/>
      <c r="B46" s="38"/>
      <c r="C46" s="38"/>
      <c r="D46" s="38"/>
      <c r="E46" s="38"/>
      <c r="F46" s="38"/>
      <c r="G46" s="38"/>
      <c r="H46" s="38"/>
    </row>
    <row r="47" spans="1:8" ht="14.25">
      <c r="A47" s="38"/>
      <c r="B47" s="38"/>
      <c r="C47" s="38"/>
      <c r="D47" s="38"/>
      <c r="E47" s="38"/>
      <c r="F47" s="38"/>
      <c r="G47" s="38"/>
      <c r="H47" s="38"/>
    </row>
    <row r="48" ht="12.75">
      <c r="C48" s="3"/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C6" sqref="C6:D42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2.57421875" style="0" bestFit="1" customWidth="1"/>
    <col min="5" max="5" width="16.140625" style="0" bestFit="1" customWidth="1"/>
  </cols>
  <sheetData>
    <row r="3" spans="1:7" ht="12.75" customHeight="1">
      <c r="A3" s="97" t="s">
        <v>121</v>
      </c>
      <c r="B3" s="97"/>
      <c r="C3" s="97"/>
      <c r="D3" s="97"/>
      <c r="E3" s="97"/>
      <c r="F3" s="97"/>
      <c r="G3" s="97"/>
    </row>
    <row r="4" spans="1:7" ht="15">
      <c r="A4" s="98"/>
      <c r="B4" s="98"/>
      <c r="C4" s="45" t="s">
        <v>44</v>
      </c>
      <c r="D4" s="1"/>
      <c r="E4" s="38"/>
      <c r="F4" s="38"/>
      <c r="G4" s="38"/>
    </row>
    <row r="5" spans="1:7" ht="15">
      <c r="A5" s="51" t="s">
        <v>0</v>
      </c>
      <c r="B5" s="51" t="s">
        <v>1</v>
      </c>
      <c r="C5" s="52" t="s">
        <v>45</v>
      </c>
      <c r="D5" s="52" t="s">
        <v>46</v>
      </c>
      <c r="E5" s="53" t="s">
        <v>49</v>
      </c>
      <c r="F5" s="38"/>
      <c r="G5" s="38"/>
    </row>
    <row r="6" spans="1:7" ht="15">
      <c r="A6" s="41" t="s">
        <v>80</v>
      </c>
      <c r="B6" s="7" t="s">
        <v>6</v>
      </c>
      <c r="C6" s="6">
        <v>17610.85</v>
      </c>
      <c r="D6" s="6">
        <v>41826.23</v>
      </c>
      <c r="E6" s="8">
        <f>C6+D6</f>
        <v>59437.08</v>
      </c>
      <c r="F6" s="38"/>
      <c r="G6" s="38"/>
    </row>
    <row r="7" spans="1:7" ht="15">
      <c r="A7" s="41" t="s">
        <v>53</v>
      </c>
      <c r="B7" s="7" t="s">
        <v>40</v>
      </c>
      <c r="C7" s="6">
        <v>5377.04</v>
      </c>
      <c r="D7" s="6">
        <v>12924.88</v>
      </c>
      <c r="E7" s="8">
        <f aca="true" t="shared" si="0" ref="E7:E43">C7+D7</f>
        <v>18301.92</v>
      </c>
      <c r="F7" s="38"/>
      <c r="G7" s="38"/>
    </row>
    <row r="8" spans="1:7" ht="15">
      <c r="A8" s="41" t="s">
        <v>54</v>
      </c>
      <c r="B8" s="7" t="s">
        <v>8</v>
      </c>
      <c r="C8" s="6"/>
      <c r="D8" s="6"/>
      <c r="E8" s="8">
        <f t="shared" si="0"/>
        <v>0</v>
      </c>
      <c r="F8" s="38"/>
      <c r="G8" s="38"/>
    </row>
    <row r="9" spans="1:7" ht="15">
      <c r="A9" s="41" t="s">
        <v>55</v>
      </c>
      <c r="B9" s="7" t="s">
        <v>9</v>
      </c>
      <c r="C9" s="6">
        <v>1952.7</v>
      </c>
      <c r="D9" s="6">
        <v>3334.55</v>
      </c>
      <c r="E9" s="8">
        <f t="shared" si="0"/>
        <v>5287.25</v>
      </c>
      <c r="F9" s="38"/>
      <c r="G9" s="38"/>
    </row>
    <row r="10" spans="1:7" ht="15">
      <c r="A10" s="41" t="s">
        <v>56</v>
      </c>
      <c r="B10" s="7" t="s">
        <v>10</v>
      </c>
      <c r="C10" s="6">
        <v>510.93</v>
      </c>
      <c r="D10" s="6">
        <v>1594.28</v>
      </c>
      <c r="E10" s="8">
        <f t="shared" si="0"/>
        <v>2105.21</v>
      </c>
      <c r="F10" s="38"/>
      <c r="G10" s="38"/>
    </row>
    <row r="11" spans="1:7" ht="15">
      <c r="A11" s="41" t="s">
        <v>57</v>
      </c>
      <c r="B11" s="7" t="s">
        <v>11</v>
      </c>
      <c r="C11" s="6">
        <v>733.76</v>
      </c>
      <c r="D11" s="6">
        <v>1580.37</v>
      </c>
      <c r="E11" s="8">
        <f t="shared" si="0"/>
        <v>2314.13</v>
      </c>
      <c r="F11" s="38"/>
      <c r="G11" s="38"/>
    </row>
    <row r="12" spans="1:7" ht="15">
      <c r="A12" s="41" t="s">
        <v>58</v>
      </c>
      <c r="B12" s="7" t="s">
        <v>12</v>
      </c>
      <c r="C12" s="6">
        <v>774.65</v>
      </c>
      <c r="D12" s="6">
        <v>2497.89</v>
      </c>
      <c r="E12" s="8">
        <f t="shared" si="0"/>
        <v>3272.54</v>
      </c>
      <c r="F12" s="38"/>
      <c r="G12" s="38"/>
    </row>
    <row r="13" spans="1:7" ht="15">
      <c r="A13" s="41" t="s">
        <v>59</v>
      </c>
      <c r="B13" s="7" t="s">
        <v>13</v>
      </c>
      <c r="C13" s="6">
        <v>8185.85</v>
      </c>
      <c r="D13" s="6">
        <v>21278.79</v>
      </c>
      <c r="E13" s="8">
        <f t="shared" si="0"/>
        <v>29464.64</v>
      </c>
      <c r="F13" s="38"/>
      <c r="G13" s="38"/>
    </row>
    <row r="14" spans="1:7" ht="15">
      <c r="A14" s="41" t="s">
        <v>60</v>
      </c>
      <c r="B14" s="7" t="s">
        <v>14</v>
      </c>
      <c r="C14" s="6">
        <v>2331.68</v>
      </c>
      <c r="D14" s="6">
        <v>8741.71</v>
      </c>
      <c r="E14" s="8">
        <f t="shared" si="0"/>
        <v>11073.39</v>
      </c>
      <c r="F14" s="38"/>
      <c r="G14" s="38"/>
    </row>
    <row r="15" spans="1:7" ht="15">
      <c r="A15" s="41" t="s">
        <v>61</v>
      </c>
      <c r="B15" s="7" t="s">
        <v>15</v>
      </c>
      <c r="C15" s="6">
        <v>18727.87</v>
      </c>
      <c r="D15" s="6">
        <v>56183.73</v>
      </c>
      <c r="E15" s="8">
        <f t="shared" si="0"/>
        <v>74911.6</v>
      </c>
      <c r="F15" s="38"/>
      <c r="G15" s="38"/>
    </row>
    <row r="16" spans="1:7" ht="15">
      <c r="A16" s="41" t="s">
        <v>62</v>
      </c>
      <c r="B16" s="7" t="s">
        <v>16</v>
      </c>
      <c r="C16" s="6">
        <v>9614.46</v>
      </c>
      <c r="D16" s="6">
        <v>23771.19</v>
      </c>
      <c r="E16" s="8">
        <f t="shared" si="0"/>
        <v>33385.649999999994</v>
      </c>
      <c r="F16" s="38"/>
      <c r="G16" s="38"/>
    </row>
    <row r="17" spans="1:7" ht="15">
      <c r="A17" s="41" t="s">
        <v>63</v>
      </c>
      <c r="B17" s="7" t="s">
        <v>41</v>
      </c>
      <c r="C17" s="6">
        <v>7946.83</v>
      </c>
      <c r="D17" s="6">
        <v>15295.38</v>
      </c>
      <c r="E17" s="8">
        <f t="shared" si="0"/>
        <v>23242.21</v>
      </c>
      <c r="F17" s="38"/>
      <c r="G17" s="38"/>
    </row>
    <row r="18" spans="1:7" ht="15">
      <c r="A18" s="41" t="s">
        <v>64</v>
      </c>
      <c r="B18" s="7" t="s">
        <v>18</v>
      </c>
      <c r="C18" s="6">
        <v>6627.44</v>
      </c>
      <c r="D18" s="6">
        <v>23894.79</v>
      </c>
      <c r="E18" s="8">
        <f t="shared" si="0"/>
        <v>30522.23</v>
      </c>
      <c r="F18" s="38"/>
      <c r="G18" s="38"/>
    </row>
    <row r="19" spans="1:7" ht="15">
      <c r="A19" s="41" t="s">
        <v>65</v>
      </c>
      <c r="B19" s="7" t="s">
        <v>19</v>
      </c>
      <c r="C19" s="6">
        <v>716.12</v>
      </c>
      <c r="D19" s="6">
        <v>2449.7</v>
      </c>
      <c r="E19" s="8">
        <f t="shared" si="0"/>
        <v>3165.8199999999997</v>
      </c>
      <c r="F19" s="38"/>
      <c r="G19" s="38"/>
    </row>
    <row r="20" spans="1:7" ht="15">
      <c r="A20" s="41" t="s">
        <v>66</v>
      </c>
      <c r="B20" s="7" t="s">
        <v>20</v>
      </c>
      <c r="C20" s="6">
        <v>4528.92</v>
      </c>
      <c r="D20" s="6">
        <v>13049.92</v>
      </c>
      <c r="E20" s="8">
        <f t="shared" si="0"/>
        <v>17578.84</v>
      </c>
      <c r="F20" s="38"/>
      <c r="G20" s="38"/>
    </row>
    <row r="21" spans="1:7" ht="15">
      <c r="A21" s="41" t="s">
        <v>67</v>
      </c>
      <c r="B21" s="7" t="s">
        <v>21</v>
      </c>
      <c r="C21" s="6"/>
      <c r="D21" s="6"/>
      <c r="E21" s="8">
        <f t="shared" si="0"/>
        <v>0</v>
      </c>
      <c r="F21" s="38"/>
      <c r="G21" s="38"/>
    </row>
    <row r="22" spans="1:7" ht="15">
      <c r="A22" s="41" t="s">
        <v>68</v>
      </c>
      <c r="B22" s="7" t="s">
        <v>22</v>
      </c>
      <c r="C22" s="6"/>
      <c r="D22" s="6"/>
      <c r="E22" s="8">
        <f t="shared" si="0"/>
        <v>0</v>
      </c>
      <c r="F22" s="38"/>
      <c r="G22" s="38"/>
    </row>
    <row r="23" spans="1:7" ht="15">
      <c r="A23" s="41" t="s">
        <v>69</v>
      </c>
      <c r="B23" s="7" t="s">
        <v>23</v>
      </c>
      <c r="C23" s="6"/>
      <c r="D23" s="6"/>
      <c r="E23" s="8">
        <f t="shared" si="0"/>
        <v>0</v>
      </c>
      <c r="F23" s="38"/>
      <c r="G23" s="38"/>
    </row>
    <row r="24" spans="1:7" ht="15">
      <c r="A24" s="41" t="s">
        <v>70</v>
      </c>
      <c r="B24" s="7" t="s">
        <v>24</v>
      </c>
      <c r="C24" s="6"/>
      <c r="D24" s="6"/>
      <c r="E24" s="8">
        <f t="shared" si="0"/>
        <v>0</v>
      </c>
      <c r="F24" s="38"/>
      <c r="G24" s="38"/>
    </row>
    <row r="25" spans="1:7" ht="15">
      <c r="A25" s="41" t="s">
        <v>71</v>
      </c>
      <c r="B25" s="7" t="s">
        <v>25</v>
      </c>
      <c r="C25" s="6">
        <v>5068.46</v>
      </c>
      <c r="D25" s="6">
        <v>17807.89</v>
      </c>
      <c r="E25" s="8">
        <f t="shared" si="0"/>
        <v>22876.35</v>
      </c>
      <c r="F25" s="38"/>
      <c r="G25" s="38"/>
    </row>
    <row r="26" spans="1:7" ht="15">
      <c r="A26" s="41" t="s">
        <v>72</v>
      </c>
      <c r="B26" s="7" t="s">
        <v>26</v>
      </c>
      <c r="C26" s="6">
        <v>3557.11</v>
      </c>
      <c r="D26" s="6">
        <v>10734.05</v>
      </c>
      <c r="E26" s="8">
        <f t="shared" si="0"/>
        <v>14291.16</v>
      </c>
      <c r="F26" s="38"/>
      <c r="G26" s="38"/>
    </row>
    <row r="27" spans="1:7" ht="15">
      <c r="A27" s="41" t="s">
        <v>73</v>
      </c>
      <c r="B27" s="7" t="s">
        <v>27</v>
      </c>
      <c r="C27" s="6">
        <v>33.27</v>
      </c>
      <c r="D27" s="6">
        <v>560.83</v>
      </c>
      <c r="E27" s="8">
        <f t="shared" si="0"/>
        <v>594.1</v>
      </c>
      <c r="F27" s="38"/>
      <c r="G27" s="38"/>
    </row>
    <row r="28" spans="1:7" ht="15">
      <c r="A28" s="41" t="s">
        <v>74</v>
      </c>
      <c r="B28" s="7" t="s">
        <v>28</v>
      </c>
      <c r="C28" s="6">
        <v>888.09</v>
      </c>
      <c r="D28" s="6">
        <v>1071.54</v>
      </c>
      <c r="E28" s="8">
        <f t="shared" si="0"/>
        <v>1959.63</v>
      </c>
      <c r="F28" s="38"/>
      <c r="G28" s="38"/>
    </row>
    <row r="29" spans="1:7" ht="15">
      <c r="A29" s="41" t="s">
        <v>75</v>
      </c>
      <c r="B29" s="7" t="s">
        <v>29</v>
      </c>
      <c r="C29" s="6">
        <v>7649.56</v>
      </c>
      <c r="D29" s="6">
        <v>16318.27</v>
      </c>
      <c r="E29" s="8">
        <f t="shared" si="0"/>
        <v>23967.83</v>
      </c>
      <c r="F29" s="38"/>
      <c r="G29" s="38"/>
    </row>
    <row r="30" spans="1:7" ht="15">
      <c r="A30" s="41" t="s">
        <v>76</v>
      </c>
      <c r="B30" s="7" t="s">
        <v>30</v>
      </c>
      <c r="C30" s="6">
        <v>5514.43</v>
      </c>
      <c r="D30" s="6">
        <v>17385</v>
      </c>
      <c r="E30" s="8">
        <f t="shared" si="0"/>
        <v>22899.43</v>
      </c>
      <c r="F30" s="38"/>
      <c r="G30" s="38"/>
    </row>
    <row r="31" spans="1:7" ht="15">
      <c r="A31" s="41" t="s">
        <v>77</v>
      </c>
      <c r="B31" s="7" t="s">
        <v>31</v>
      </c>
      <c r="C31" s="6">
        <v>1585.56</v>
      </c>
      <c r="D31" s="6">
        <v>5263.65</v>
      </c>
      <c r="E31" s="8">
        <f t="shared" si="0"/>
        <v>6849.209999999999</v>
      </c>
      <c r="F31" s="38"/>
      <c r="G31" s="38"/>
    </row>
    <row r="32" spans="1:7" ht="15">
      <c r="A32" s="41" t="s">
        <v>78</v>
      </c>
      <c r="B32" s="7" t="s">
        <v>32</v>
      </c>
      <c r="C32" s="6"/>
      <c r="D32" s="6"/>
      <c r="E32" s="8">
        <f t="shared" si="0"/>
        <v>0</v>
      </c>
      <c r="F32" s="38"/>
      <c r="G32" s="38"/>
    </row>
    <row r="33" spans="1:7" ht="15">
      <c r="A33" s="41" t="s">
        <v>79</v>
      </c>
      <c r="B33" s="7" t="s">
        <v>33</v>
      </c>
      <c r="C33" s="6">
        <v>5652.7</v>
      </c>
      <c r="D33" s="6">
        <v>14196.67</v>
      </c>
      <c r="E33" s="8">
        <f t="shared" si="0"/>
        <v>19849.37</v>
      </c>
      <c r="F33" s="38"/>
      <c r="G33" s="38"/>
    </row>
    <row r="34" spans="1:7" ht="15">
      <c r="A34" s="41" t="s">
        <v>81</v>
      </c>
      <c r="B34" s="7" t="s">
        <v>34</v>
      </c>
      <c r="C34" s="6"/>
      <c r="D34" s="6"/>
      <c r="E34" s="8">
        <f t="shared" si="0"/>
        <v>0</v>
      </c>
      <c r="F34" s="38"/>
      <c r="G34" s="38"/>
    </row>
    <row r="35" spans="1:7" ht="15">
      <c r="A35" s="41" t="s">
        <v>82</v>
      </c>
      <c r="B35" s="7" t="s">
        <v>35</v>
      </c>
      <c r="C35" s="6">
        <v>387.06</v>
      </c>
      <c r="D35" s="6">
        <v>2209.54</v>
      </c>
      <c r="E35" s="8">
        <f t="shared" si="0"/>
        <v>2596.6</v>
      </c>
      <c r="F35" s="38"/>
      <c r="G35" s="38"/>
    </row>
    <row r="36" spans="1:7" ht="15">
      <c r="A36" s="41" t="s">
        <v>83</v>
      </c>
      <c r="B36" s="7" t="s">
        <v>88</v>
      </c>
      <c r="C36" s="6">
        <v>189.88</v>
      </c>
      <c r="D36" s="6">
        <v>704.49</v>
      </c>
      <c r="E36" s="8">
        <f t="shared" si="0"/>
        <v>894.37</v>
      </c>
      <c r="F36" s="38"/>
      <c r="G36" s="38"/>
    </row>
    <row r="37" spans="1:7" ht="15">
      <c r="A37" s="41" t="s">
        <v>84</v>
      </c>
      <c r="B37" s="7" t="s">
        <v>91</v>
      </c>
      <c r="C37" s="6">
        <v>4595.58</v>
      </c>
      <c r="D37" s="6">
        <v>8324.39</v>
      </c>
      <c r="E37" s="8">
        <f t="shared" si="0"/>
        <v>12919.97</v>
      </c>
      <c r="F37" s="38"/>
      <c r="G37" s="38"/>
    </row>
    <row r="38" spans="1:7" ht="15">
      <c r="A38" s="41" t="s">
        <v>85</v>
      </c>
      <c r="B38" s="7" t="s">
        <v>92</v>
      </c>
      <c r="C38" s="6">
        <v>17134.04</v>
      </c>
      <c r="D38" s="6">
        <v>36348.18</v>
      </c>
      <c r="E38" s="8">
        <f t="shared" si="0"/>
        <v>53482.22</v>
      </c>
      <c r="F38" s="38"/>
      <c r="G38" s="38"/>
    </row>
    <row r="39" spans="1:7" ht="15">
      <c r="A39" s="41" t="s">
        <v>86</v>
      </c>
      <c r="B39" s="7" t="s">
        <v>94</v>
      </c>
      <c r="C39" s="6"/>
      <c r="D39" s="6"/>
      <c r="E39" s="8">
        <f t="shared" si="0"/>
        <v>0</v>
      </c>
      <c r="F39" s="38"/>
      <c r="G39" s="38"/>
    </row>
    <row r="40" spans="1:7" ht="15">
      <c r="A40" s="41" t="s">
        <v>87</v>
      </c>
      <c r="B40" s="7" t="s">
        <v>97</v>
      </c>
      <c r="C40" s="6"/>
      <c r="D40" s="6"/>
      <c r="E40" s="8">
        <f t="shared" si="0"/>
        <v>0</v>
      </c>
      <c r="F40" s="38"/>
      <c r="G40" s="38"/>
    </row>
    <row r="41" spans="1:7" ht="15">
      <c r="A41" s="41" t="s">
        <v>93</v>
      </c>
      <c r="B41" s="7" t="s">
        <v>98</v>
      </c>
      <c r="C41" s="6"/>
      <c r="D41" s="6"/>
      <c r="E41" s="8">
        <f t="shared" si="0"/>
        <v>0</v>
      </c>
      <c r="F41" s="38"/>
      <c r="G41" s="38"/>
    </row>
    <row r="42" spans="1:7" ht="15">
      <c r="A42" s="41" t="s">
        <v>95</v>
      </c>
      <c r="B42" s="7" t="s">
        <v>102</v>
      </c>
      <c r="C42" s="6"/>
      <c r="D42" s="6"/>
      <c r="E42" s="8">
        <f t="shared" si="0"/>
        <v>0</v>
      </c>
      <c r="F42" s="38"/>
      <c r="G42" s="38"/>
    </row>
    <row r="43" spans="1:7" ht="15">
      <c r="A43" s="54"/>
      <c r="B43" s="7" t="s">
        <v>36</v>
      </c>
      <c r="C43" s="7">
        <f>SUM(C6:C42)</f>
        <v>137894.84000000003</v>
      </c>
      <c r="D43" s="7">
        <f>SUM(D6:D42)</f>
        <v>359347.91000000003</v>
      </c>
      <c r="E43" s="8">
        <f t="shared" si="0"/>
        <v>497242.75000000006</v>
      </c>
      <c r="F43" s="38"/>
      <c r="G43" s="38"/>
    </row>
    <row r="44" spans="1:7" ht="14.25">
      <c r="A44" s="38"/>
      <c r="B44" s="38"/>
      <c r="C44" s="38"/>
      <c r="D44" s="38"/>
      <c r="E44" s="1"/>
      <c r="F44" s="38"/>
      <c r="G44" s="38"/>
    </row>
    <row r="45" spans="1:7" ht="14.25">
      <c r="A45" s="38"/>
      <c r="B45" s="38"/>
      <c r="C45" s="38"/>
      <c r="D45" s="38"/>
      <c r="E45" s="38"/>
      <c r="F45" s="38"/>
      <c r="G45" s="38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6"/>
  <sheetViews>
    <sheetView workbookViewId="0" topLeftCell="A10">
      <selection activeCell="J38" sqref="J38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96" t="s">
        <v>122</v>
      </c>
      <c r="B3" s="96"/>
      <c r="C3" s="96"/>
      <c r="D3" s="96"/>
      <c r="E3" s="96"/>
      <c r="F3" s="96"/>
    </row>
    <row r="4" spans="1:6" ht="15">
      <c r="A4" s="99"/>
      <c r="B4" s="99"/>
      <c r="C4" s="99"/>
      <c r="D4" s="99"/>
      <c r="E4" s="99"/>
      <c r="F4" s="38"/>
    </row>
    <row r="5" spans="1:6" ht="14.25">
      <c r="A5" s="98"/>
      <c r="B5" s="98"/>
      <c r="C5" s="38"/>
      <c r="D5" s="38"/>
      <c r="E5" s="38"/>
      <c r="F5" s="38"/>
    </row>
    <row r="6" spans="1:6" ht="15">
      <c r="A6" s="51" t="s">
        <v>0</v>
      </c>
      <c r="B6" s="51" t="s">
        <v>1</v>
      </c>
      <c r="C6" s="52" t="s">
        <v>47</v>
      </c>
      <c r="D6" s="52" t="s">
        <v>48</v>
      </c>
      <c r="E6" s="38"/>
      <c r="F6" s="38"/>
    </row>
    <row r="7" spans="1:6" ht="15">
      <c r="A7" s="41" t="s">
        <v>80</v>
      </c>
      <c r="B7" s="7" t="s">
        <v>6</v>
      </c>
      <c r="C7" s="55">
        <v>8640</v>
      </c>
      <c r="D7" s="7">
        <v>480</v>
      </c>
      <c r="E7" s="38"/>
      <c r="F7" s="38"/>
    </row>
    <row r="8" spans="1:6" ht="15">
      <c r="A8" s="41" t="s">
        <v>53</v>
      </c>
      <c r="B8" s="7" t="s">
        <v>40</v>
      </c>
      <c r="C8" s="55">
        <v>3120</v>
      </c>
      <c r="D8" s="7">
        <v>480</v>
      </c>
      <c r="E8" s="38"/>
      <c r="F8" s="38"/>
    </row>
    <row r="9" spans="1:6" ht="15">
      <c r="A9" s="41" t="s">
        <v>54</v>
      </c>
      <c r="B9" s="7" t="s">
        <v>8</v>
      </c>
      <c r="C9" s="55"/>
      <c r="D9" s="7"/>
      <c r="E9" s="38"/>
      <c r="F9" s="38"/>
    </row>
    <row r="10" spans="1:6" ht="15">
      <c r="A10" s="41" t="s">
        <v>55</v>
      </c>
      <c r="B10" s="7" t="s">
        <v>9</v>
      </c>
      <c r="C10" s="55">
        <v>960</v>
      </c>
      <c r="D10" s="7"/>
      <c r="E10" s="38"/>
      <c r="F10" s="38"/>
    </row>
    <row r="11" spans="1:6" ht="15">
      <c r="A11" s="41" t="s">
        <v>56</v>
      </c>
      <c r="B11" s="7" t="s">
        <v>10</v>
      </c>
      <c r="C11" s="55">
        <v>240</v>
      </c>
      <c r="D11" s="7"/>
      <c r="E11" s="38"/>
      <c r="F11" s="38"/>
    </row>
    <row r="12" spans="1:6" ht="15">
      <c r="A12" s="41" t="s">
        <v>57</v>
      </c>
      <c r="B12" s="7" t="s">
        <v>11</v>
      </c>
      <c r="C12" s="55">
        <v>360</v>
      </c>
      <c r="D12" s="7"/>
      <c r="E12" s="38"/>
      <c r="F12" s="38"/>
    </row>
    <row r="13" spans="1:6" ht="15">
      <c r="A13" s="41" t="s">
        <v>58</v>
      </c>
      <c r="B13" s="7" t="s">
        <v>12</v>
      </c>
      <c r="C13" s="55">
        <v>960</v>
      </c>
      <c r="D13" s="7">
        <v>480</v>
      </c>
      <c r="E13" s="38"/>
      <c r="F13" s="38"/>
    </row>
    <row r="14" spans="1:6" ht="15">
      <c r="A14" s="41" t="s">
        <v>59</v>
      </c>
      <c r="B14" s="7" t="s">
        <v>13</v>
      </c>
      <c r="C14" s="55">
        <v>4200</v>
      </c>
      <c r="D14" s="7">
        <v>480</v>
      </c>
      <c r="E14" s="38"/>
      <c r="F14" s="38"/>
    </row>
    <row r="15" spans="1:6" ht="15">
      <c r="A15" s="41" t="s">
        <v>60</v>
      </c>
      <c r="B15" s="7" t="s">
        <v>14</v>
      </c>
      <c r="C15" s="55">
        <v>1320</v>
      </c>
      <c r="D15" s="7">
        <v>480</v>
      </c>
      <c r="E15" s="38"/>
      <c r="F15" s="38"/>
    </row>
    <row r="16" spans="1:6" ht="15">
      <c r="A16" s="41" t="s">
        <v>61</v>
      </c>
      <c r="B16" s="7" t="s">
        <v>15</v>
      </c>
      <c r="C16" s="55">
        <v>10440</v>
      </c>
      <c r="D16" s="7">
        <v>2400</v>
      </c>
      <c r="E16" s="38"/>
      <c r="F16" s="38"/>
    </row>
    <row r="17" spans="1:6" ht="15">
      <c r="A17" s="41" t="s">
        <v>62</v>
      </c>
      <c r="B17" s="7" t="s">
        <v>16</v>
      </c>
      <c r="C17" s="55">
        <v>4440</v>
      </c>
      <c r="D17" s="7"/>
      <c r="E17" s="38"/>
      <c r="F17" s="38"/>
    </row>
    <row r="18" spans="1:6" ht="15">
      <c r="A18" s="41" t="s">
        <v>63</v>
      </c>
      <c r="B18" s="7" t="s">
        <v>41</v>
      </c>
      <c r="C18" s="55">
        <v>3120</v>
      </c>
      <c r="D18" s="7"/>
      <c r="E18" s="38"/>
      <c r="F18" s="38"/>
    </row>
    <row r="19" spans="1:6" ht="15">
      <c r="A19" s="41" t="s">
        <v>64</v>
      </c>
      <c r="B19" s="7" t="s">
        <v>18</v>
      </c>
      <c r="C19" s="55">
        <v>3360</v>
      </c>
      <c r="D19" s="7"/>
      <c r="E19" s="38"/>
      <c r="F19" s="38"/>
    </row>
    <row r="20" spans="1:6" ht="15">
      <c r="A20" s="41" t="s">
        <v>65</v>
      </c>
      <c r="B20" s="7" t="s">
        <v>19</v>
      </c>
      <c r="C20" s="55">
        <v>960</v>
      </c>
      <c r="D20" s="7"/>
      <c r="E20" s="38"/>
      <c r="F20" s="38"/>
    </row>
    <row r="21" spans="1:6" ht="15">
      <c r="A21" s="41" t="s">
        <v>66</v>
      </c>
      <c r="B21" s="7" t="s">
        <v>20</v>
      </c>
      <c r="C21" s="55">
        <v>4800</v>
      </c>
      <c r="D21" s="7"/>
      <c r="E21" s="38"/>
      <c r="F21" s="38"/>
    </row>
    <row r="22" spans="1:6" ht="15">
      <c r="A22" s="41" t="s">
        <v>67</v>
      </c>
      <c r="B22" s="7" t="s">
        <v>21</v>
      </c>
      <c r="C22" s="55"/>
      <c r="D22" s="7"/>
      <c r="E22" s="38"/>
      <c r="F22" s="38"/>
    </row>
    <row r="23" spans="1:6" ht="15">
      <c r="A23" s="41" t="s">
        <v>68</v>
      </c>
      <c r="B23" s="7" t="s">
        <v>22</v>
      </c>
      <c r="C23" s="55"/>
      <c r="D23" s="7"/>
      <c r="E23" s="38"/>
      <c r="F23" s="38"/>
    </row>
    <row r="24" spans="1:6" ht="15">
      <c r="A24" s="41" t="s">
        <v>69</v>
      </c>
      <c r="B24" s="7" t="s">
        <v>23</v>
      </c>
      <c r="C24" s="55"/>
      <c r="D24" s="7"/>
      <c r="E24" s="38"/>
      <c r="F24" s="38"/>
    </row>
    <row r="25" spans="1:6" ht="15">
      <c r="A25" s="41" t="s">
        <v>70</v>
      </c>
      <c r="B25" s="7" t="s">
        <v>24</v>
      </c>
      <c r="C25" s="55"/>
      <c r="D25" s="7"/>
      <c r="E25" s="38"/>
      <c r="F25" s="38"/>
    </row>
    <row r="26" spans="1:6" ht="15">
      <c r="A26" s="41" t="s">
        <v>71</v>
      </c>
      <c r="B26" s="7" t="s">
        <v>25</v>
      </c>
      <c r="C26" s="55">
        <v>3600</v>
      </c>
      <c r="D26" s="7"/>
      <c r="E26" s="38"/>
      <c r="F26" s="38"/>
    </row>
    <row r="27" spans="1:6" ht="15">
      <c r="A27" s="41" t="s">
        <v>72</v>
      </c>
      <c r="B27" s="7" t="s">
        <v>26</v>
      </c>
      <c r="C27" s="55">
        <v>2160</v>
      </c>
      <c r="D27" s="7"/>
      <c r="E27" s="38"/>
      <c r="F27" s="38"/>
    </row>
    <row r="28" spans="1:6" ht="15">
      <c r="A28" s="41" t="s">
        <v>73</v>
      </c>
      <c r="B28" s="7" t="s">
        <v>27</v>
      </c>
      <c r="C28" s="55">
        <v>240</v>
      </c>
      <c r="D28" s="7"/>
      <c r="E28" s="38"/>
      <c r="F28" s="38"/>
    </row>
    <row r="29" spans="1:6" ht="15">
      <c r="A29" s="41" t="s">
        <v>74</v>
      </c>
      <c r="B29" s="7" t="s">
        <v>28</v>
      </c>
      <c r="C29" s="55">
        <v>240</v>
      </c>
      <c r="D29" s="7"/>
      <c r="E29" s="38"/>
      <c r="F29" s="38"/>
    </row>
    <row r="30" spans="1:6" ht="15">
      <c r="A30" s="41" t="s">
        <v>75</v>
      </c>
      <c r="B30" s="7" t="s">
        <v>29</v>
      </c>
      <c r="C30" s="55">
        <v>3360</v>
      </c>
      <c r="D30" s="7">
        <v>480</v>
      </c>
      <c r="E30" s="38"/>
      <c r="F30" s="38"/>
    </row>
    <row r="31" spans="1:6" ht="15">
      <c r="A31" s="41" t="s">
        <v>76</v>
      </c>
      <c r="B31" s="7" t="s">
        <v>30</v>
      </c>
      <c r="C31" s="55">
        <v>2880</v>
      </c>
      <c r="D31" s="7">
        <v>960</v>
      </c>
      <c r="E31" s="38"/>
      <c r="F31" s="38"/>
    </row>
    <row r="32" spans="1:6" ht="15">
      <c r="A32" s="41" t="s">
        <v>77</v>
      </c>
      <c r="B32" s="7" t="s">
        <v>31</v>
      </c>
      <c r="C32" s="55">
        <v>840</v>
      </c>
      <c r="D32" s="7"/>
      <c r="E32" s="38"/>
      <c r="F32" s="38"/>
    </row>
    <row r="33" spans="1:6" ht="15">
      <c r="A33" s="41" t="s">
        <v>78</v>
      </c>
      <c r="B33" s="7" t="s">
        <v>32</v>
      </c>
      <c r="C33" s="55"/>
      <c r="D33" s="7"/>
      <c r="E33" s="38"/>
      <c r="F33" s="38"/>
    </row>
    <row r="34" spans="1:6" ht="15">
      <c r="A34" s="41" t="s">
        <v>79</v>
      </c>
      <c r="B34" s="7" t="s">
        <v>33</v>
      </c>
      <c r="C34" s="55">
        <v>3600</v>
      </c>
      <c r="D34" s="7"/>
      <c r="E34" s="38"/>
      <c r="F34" s="38"/>
    </row>
    <row r="35" spans="1:6" ht="15">
      <c r="A35" s="41" t="s">
        <v>81</v>
      </c>
      <c r="B35" s="7" t="s">
        <v>34</v>
      </c>
      <c r="C35" s="55"/>
      <c r="D35" s="7"/>
      <c r="E35" s="38"/>
      <c r="F35" s="38"/>
    </row>
    <row r="36" spans="1:6" ht="15">
      <c r="A36" s="41" t="s">
        <v>82</v>
      </c>
      <c r="B36" s="7" t="s">
        <v>35</v>
      </c>
      <c r="C36" s="55">
        <v>360</v>
      </c>
      <c r="D36" s="7"/>
      <c r="E36" s="38"/>
      <c r="F36" s="38"/>
    </row>
    <row r="37" spans="1:6" ht="15">
      <c r="A37" s="41" t="s">
        <v>83</v>
      </c>
      <c r="B37" s="7" t="s">
        <v>88</v>
      </c>
      <c r="C37" s="55">
        <v>120</v>
      </c>
      <c r="D37" s="7"/>
      <c r="E37" s="38"/>
      <c r="F37" s="38"/>
    </row>
    <row r="38" spans="1:6" ht="15">
      <c r="A38" s="41" t="s">
        <v>84</v>
      </c>
      <c r="B38" s="7" t="s">
        <v>91</v>
      </c>
      <c r="C38" s="55">
        <v>2040</v>
      </c>
      <c r="D38" s="7"/>
      <c r="E38" s="38"/>
      <c r="F38" s="38"/>
    </row>
    <row r="39" spans="1:6" ht="15">
      <c r="A39" s="41" t="s">
        <v>85</v>
      </c>
      <c r="B39" s="7" t="s">
        <v>92</v>
      </c>
      <c r="C39" s="55">
        <v>7800</v>
      </c>
      <c r="D39" s="7"/>
      <c r="E39" s="38"/>
      <c r="F39" s="38"/>
    </row>
    <row r="40" spans="1:6" ht="15">
      <c r="A40" s="41" t="s">
        <v>86</v>
      </c>
      <c r="B40" s="7" t="s">
        <v>94</v>
      </c>
      <c r="C40" s="46"/>
      <c r="D40" s="6"/>
      <c r="E40" s="38"/>
      <c r="F40" s="38"/>
    </row>
    <row r="41" spans="1:6" ht="15">
      <c r="A41" s="41" t="s">
        <v>87</v>
      </c>
      <c r="B41" s="7" t="s">
        <v>97</v>
      </c>
      <c r="C41" s="55"/>
      <c r="D41" s="6"/>
      <c r="E41" s="38"/>
      <c r="F41" s="38"/>
    </row>
    <row r="42" spans="1:6" ht="15">
      <c r="A42" s="41" t="s">
        <v>93</v>
      </c>
      <c r="B42" s="7" t="s">
        <v>98</v>
      </c>
      <c r="C42" s="55"/>
      <c r="D42" s="6"/>
      <c r="E42" s="38"/>
      <c r="F42" s="38"/>
    </row>
    <row r="43" spans="1:6" ht="15">
      <c r="A43" s="41" t="s">
        <v>95</v>
      </c>
      <c r="B43" s="7" t="s">
        <v>102</v>
      </c>
      <c r="C43" s="55"/>
      <c r="D43" s="6"/>
      <c r="E43" s="38"/>
      <c r="F43" s="38"/>
    </row>
    <row r="44" spans="1:6" ht="15">
      <c r="A44" s="54"/>
      <c r="B44" s="7" t="s">
        <v>36</v>
      </c>
      <c r="C44" s="55">
        <f>SUM(C7:C43)</f>
        <v>74160</v>
      </c>
      <c r="D44" s="55">
        <f>SUM(D7:D43)</f>
        <v>6240</v>
      </c>
      <c r="E44" s="1"/>
      <c r="F44" s="38"/>
    </row>
    <row r="45" spans="1:6" ht="14.25">
      <c r="A45" s="38"/>
      <c r="B45" s="38"/>
      <c r="C45" s="1"/>
      <c r="D45" s="38"/>
      <c r="E45" s="38"/>
      <c r="F45" s="38"/>
    </row>
    <row r="46" spans="1:6" ht="14.25">
      <c r="A46" s="38"/>
      <c r="B46" s="38"/>
      <c r="C46" s="38"/>
      <c r="D46" s="38"/>
      <c r="E46" s="38"/>
      <c r="F46" s="38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1">
      <selection activeCell="I33" sqref="I33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3" spans="1:9" ht="15">
      <c r="A3" s="96" t="s">
        <v>123</v>
      </c>
      <c r="B3" s="96"/>
      <c r="C3" s="96"/>
      <c r="D3" s="96"/>
      <c r="E3" s="96"/>
      <c r="F3" s="96"/>
      <c r="G3" s="96"/>
      <c r="H3" s="96"/>
      <c r="I3" s="96"/>
    </row>
    <row r="4" spans="1:9" ht="14.25">
      <c r="A4" s="38"/>
      <c r="B4" s="38"/>
      <c r="C4" s="40"/>
      <c r="D4" s="1"/>
      <c r="E4" s="1"/>
      <c r="F4" s="1"/>
      <c r="G4" s="1"/>
      <c r="H4" s="38"/>
      <c r="I4" s="38"/>
    </row>
    <row r="5" spans="1:9" ht="30">
      <c r="A5" s="51" t="s">
        <v>0</v>
      </c>
      <c r="B5" s="51" t="s">
        <v>1</v>
      </c>
      <c r="C5" s="53" t="s">
        <v>114</v>
      </c>
      <c r="D5" s="47"/>
      <c r="E5" s="12"/>
      <c r="F5" s="1"/>
      <c r="G5" s="1"/>
      <c r="H5" s="38"/>
      <c r="I5" s="38"/>
    </row>
    <row r="6" spans="1:9" ht="15">
      <c r="A6" s="41" t="s">
        <v>80</v>
      </c>
      <c r="B6" s="7" t="s">
        <v>6</v>
      </c>
      <c r="C6" s="8"/>
      <c r="D6" s="48"/>
      <c r="E6" s="12"/>
      <c r="F6" s="1"/>
      <c r="G6" s="1"/>
      <c r="H6" s="38"/>
      <c r="I6" s="38"/>
    </row>
    <row r="7" spans="1:9" ht="15">
      <c r="A7" s="41" t="s">
        <v>53</v>
      </c>
      <c r="B7" s="7" t="s">
        <v>40</v>
      </c>
      <c r="C7" s="8"/>
      <c r="D7" s="48"/>
      <c r="E7" s="12"/>
      <c r="F7" s="1"/>
      <c r="G7" s="1"/>
      <c r="H7" s="38"/>
      <c r="I7" s="38"/>
    </row>
    <row r="8" spans="1:9" ht="15">
      <c r="A8" s="41" t="s">
        <v>54</v>
      </c>
      <c r="B8" s="7" t="s">
        <v>8</v>
      </c>
      <c r="C8" s="8"/>
      <c r="D8" s="48"/>
      <c r="E8" s="12"/>
      <c r="F8" s="1"/>
      <c r="G8" s="1"/>
      <c r="H8" s="38"/>
      <c r="I8" s="38"/>
    </row>
    <row r="9" spans="1:9" ht="15">
      <c r="A9" s="41" t="s">
        <v>55</v>
      </c>
      <c r="B9" s="7" t="s">
        <v>9</v>
      </c>
      <c r="C9" s="8"/>
      <c r="D9" s="48"/>
      <c r="E9" s="12"/>
      <c r="F9" s="1"/>
      <c r="G9" s="1"/>
      <c r="H9" s="38"/>
      <c r="I9" s="38"/>
    </row>
    <row r="10" spans="1:9" ht="15">
      <c r="A10" s="41" t="s">
        <v>56</v>
      </c>
      <c r="B10" s="7" t="s">
        <v>10</v>
      </c>
      <c r="C10" s="8"/>
      <c r="D10" s="48"/>
      <c r="E10" s="12"/>
      <c r="F10" s="1"/>
      <c r="G10" s="1"/>
      <c r="H10" s="38"/>
      <c r="I10" s="38"/>
    </row>
    <row r="11" spans="1:9" ht="15">
      <c r="A11" s="41" t="s">
        <v>57</v>
      </c>
      <c r="B11" s="7" t="s">
        <v>11</v>
      </c>
      <c r="C11" s="8"/>
      <c r="D11" s="48"/>
      <c r="E11" s="12"/>
      <c r="F11" s="1"/>
      <c r="G11" s="1"/>
      <c r="H11" s="38"/>
      <c r="I11" s="38"/>
    </row>
    <row r="12" spans="1:9" ht="15">
      <c r="A12" s="41" t="s">
        <v>58</v>
      </c>
      <c r="B12" s="7" t="s">
        <v>12</v>
      </c>
      <c r="C12" s="8">
        <v>13426.33</v>
      </c>
      <c r="D12" s="48"/>
      <c r="E12" s="12"/>
      <c r="F12" s="1"/>
      <c r="G12" s="1"/>
      <c r="H12" s="38"/>
      <c r="I12" s="38"/>
    </row>
    <row r="13" spans="1:9" ht="15">
      <c r="A13" s="41" t="s">
        <v>59</v>
      </c>
      <c r="B13" s="7" t="s">
        <v>13</v>
      </c>
      <c r="C13" s="8"/>
      <c r="D13" s="48"/>
      <c r="E13" s="12"/>
      <c r="F13" s="1"/>
      <c r="G13" s="1"/>
      <c r="H13" s="38"/>
      <c r="I13" s="38"/>
    </row>
    <row r="14" spans="1:9" ht="15">
      <c r="A14" s="41" t="s">
        <v>60</v>
      </c>
      <c r="B14" s="7" t="s">
        <v>14</v>
      </c>
      <c r="C14" s="8"/>
      <c r="D14" s="48"/>
      <c r="E14" s="12"/>
      <c r="F14" s="1"/>
      <c r="G14" s="1"/>
      <c r="H14" s="38"/>
      <c r="I14" s="38"/>
    </row>
    <row r="15" spans="1:9" ht="15">
      <c r="A15" s="41" t="s">
        <v>61</v>
      </c>
      <c r="B15" s="7" t="s">
        <v>15</v>
      </c>
      <c r="C15" s="8"/>
      <c r="D15" s="48"/>
      <c r="E15" s="12"/>
      <c r="F15" s="1"/>
      <c r="G15" s="1"/>
      <c r="H15" s="38"/>
      <c r="I15" s="38"/>
    </row>
    <row r="16" spans="1:9" ht="15">
      <c r="A16" s="41" t="s">
        <v>62</v>
      </c>
      <c r="B16" s="7" t="s">
        <v>16</v>
      </c>
      <c r="C16" s="8"/>
      <c r="D16" s="48"/>
      <c r="E16" s="12"/>
      <c r="F16" s="1"/>
      <c r="G16" s="1"/>
      <c r="H16" s="38"/>
      <c r="I16" s="38"/>
    </row>
    <row r="17" spans="1:9" ht="15">
      <c r="A17" s="41" t="s">
        <v>63</v>
      </c>
      <c r="B17" s="7" t="s">
        <v>41</v>
      </c>
      <c r="C17" s="8"/>
      <c r="D17" s="48"/>
      <c r="E17" s="12"/>
      <c r="F17" s="1"/>
      <c r="G17" s="1"/>
      <c r="H17" s="38"/>
      <c r="I17" s="38"/>
    </row>
    <row r="18" spans="1:9" ht="15">
      <c r="A18" s="41" t="s">
        <v>64</v>
      </c>
      <c r="B18" s="7" t="s">
        <v>18</v>
      </c>
      <c r="C18" s="8"/>
      <c r="D18" s="48"/>
      <c r="E18" s="12"/>
      <c r="F18" s="1"/>
      <c r="G18" s="1"/>
      <c r="H18" s="38"/>
      <c r="I18" s="38"/>
    </row>
    <row r="19" spans="1:9" ht="15">
      <c r="A19" s="41" t="s">
        <v>65</v>
      </c>
      <c r="B19" s="7" t="s">
        <v>19</v>
      </c>
      <c r="C19" s="8"/>
      <c r="D19" s="48"/>
      <c r="E19" s="12"/>
      <c r="F19" s="1"/>
      <c r="G19" s="1"/>
      <c r="H19" s="38"/>
      <c r="I19" s="38"/>
    </row>
    <row r="20" spans="1:9" ht="15">
      <c r="A20" s="41" t="s">
        <v>66</v>
      </c>
      <c r="B20" s="7" t="s">
        <v>20</v>
      </c>
      <c r="C20" s="8"/>
      <c r="D20" s="48"/>
      <c r="E20" s="12"/>
      <c r="F20" s="1"/>
      <c r="G20" s="1"/>
      <c r="H20" s="38"/>
      <c r="I20" s="38"/>
    </row>
    <row r="21" spans="1:9" ht="15">
      <c r="A21" s="41" t="s">
        <v>67</v>
      </c>
      <c r="B21" s="7" t="s">
        <v>21</v>
      </c>
      <c r="C21" s="8"/>
      <c r="D21" s="48"/>
      <c r="E21" s="12"/>
      <c r="F21" s="1"/>
      <c r="G21" s="1"/>
      <c r="H21" s="38"/>
      <c r="I21" s="38"/>
    </row>
    <row r="22" spans="1:9" ht="15">
      <c r="A22" s="41" t="s">
        <v>68</v>
      </c>
      <c r="B22" s="7" t="s">
        <v>22</v>
      </c>
      <c r="C22" s="8"/>
      <c r="D22" s="48"/>
      <c r="E22" s="12"/>
      <c r="F22" s="1"/>
      <c r="G22" s="1"/>
      <c r="H22" s="38"/>
      <c r="I22" s="38"/>
    </row>
    <row r="23" spans="1:9" ht="15">
      <c r="A23" s="41" t="s">
        <v>69</v>
      </c>
      <c r="B23" s="7" t="s">
        <v>23</v>
      </c>
      <c r="C23" s="8"/>
      <c r="D23" s="48"/>
      <c r="E23" s="12"/>
      <c r="F23" s="1"/>
      <c r="G23" s="1"/>
      <c r="H23" s="38"/>
      <c r="I23" s="38"/>
    </row>
    <row r="24" spans="1:9" ht="15">
      <c r="A24" s="41" t="s">
        <v>70</v>
      </c>
      <c r="B24" s="7" t="s">
        <v>24</v>
      </c>
      <c r="C24" s="8"/>
      <c r="D24" s="48"/>
      <c r="E24" s="12"/>
      <c r="F24" s="1"/>
      <c r="G24" s="1"/>
      <c r="H24" s="38"/>
      <c r="I24" s="38"/>
    </row>
    <row r="25" spans="1:9" ht="15">
      <c r="A25" s="41" t="s">
        <v>71</v>
      </c>
      <c r="B25" s="7" t="s">
        <v>25</v>
      </c>
      <c r="C25" s="8"/>
      <c r="D25" s="48"/>
      <c r="E25" s="12"/>
      <c r="F25" s="1"/>
      <c r="G25" s="1"/>
      <c r="H25" s="38"/>
      <c r="I25" s="38"/>
    </row>
    <row r="26" spans="1:9" ht="15">
      <c r="A26" s="41" t="s">
        <v>72</v>
      </c>
      <c r="B26" s="7" t="s">
        <v>26</v>
      </c>
      <c r="C26" s="8"/>
      <c r="D26" s="48"/>
      <c r="E26" s="12"/>
      <c r="F26" s="1"/>
      <c r="G26" s="1"/>
      <c r="H26" s="38"/>
      <c r="I26" s="38"/>
    </row>
    <row r="27" spans="1:9" ht="15">
      <c r="A27" s="41" t="s">
        <v>73</v>
      </c>
      <c r="B27" s="7" t="s">
        <v>27</v>
      </c>
      <c r="C27" s="8"/>
      <c r="D27" s="48"/>
      <c r="E27" s="12"/>
      <c r="F27" s="1"/>
      <c r="G27" s="1"/>
      <c r="H27" s="38"/>
      <c r="I27" s="38"/>
    </row>
    <row r="28" spans="1:9" ht="15">
      <c r="A28" s="41" t="s">
        <v>74</v>
      </c>
      <c r="B28" s="7" t="s">
        <v>28</v>
      </c>
      <c r="C28" s="8"/>
      <c r="D28" s="48"/>
      <c r="E28" s="12"/>
      <c r="F28" s="1"/>
      <c r="G28" s="1"/>
      <c r="H28" s="38"/>
      <c r="I28" s="38"/>
    </row>
    <row r="29" spans="1:9" ht="15">
      <c r="A29" s="41" t="s">
        <v>75</v>
      </c>
      <c r="B29" s="7" t="s">
        <v>29</v>
      </c>
      <c r="C29" s="8"/>
      <c r="D29" s="48"/>
      <c r="E29" s="12"/>
      <c r="F29" s="1"/>
      <c r="G29" s="1"/>
      <c r="H29" s="38"/>
      <c r="I29" s="38"/>
    </row>
    <row r="30" spans="1:9" ht="15">
      <c r="A30" s="41" t="s">
        <v>76</v>
      </c>
      <c r="B30" s="7" t="s">
        <v>30</v>
      </c>
      <c r="C30" s="8"/>
      <c r="D30" s="48"/>
      <c r="E30" s="12"/>
      <c r="F30" s="1"/>
      <c r="G30" s="1"/>
      <c r="H30" s="38"/>
      <c r="I30" s="38"/>
    </row>
    <row r="31" spans="1:9" ht="15">
      <c r="A31" s="41" t="s">
        <v>77</v>
      </c>
      <c r="B31" s="7" t="s">
        <v>31</v>
      </c>
      <c r="C31" s="8"/>
      <c r="D31" s="48"/>
      <c r="E31" s="12"/>
      <c r="F31" s="1"/>
      <c r="G31" s="1"/>
      <c r="H31" s="38"/>
      <c r="I31" s="38"/>
    </row>
    <row r="32" spans="1:9" ht="15">
      <c r="A32" s="41" t="s">
        <v>78</v>
      </c>
      <c r="B32" s="7" t="s">
        <v>32</v>
      </c>
      <c r="C32" s="8"/>
      <c r="D32" s="48"/>
      <c r="E32" s="12"/>
      <c r="F32" s="1"/>
      <c r="G32" s="1"/>
      <c r="H32" s="38"/>
      <c r="I32" s="38"/>
    </row>
    <row r="33" spans="1:9" ht="15">
      <c r="A33" s="41" t="s">
        <v>79</v>
      </c>
      <c r="B33" s="7" t="s">
        <v>33</v>
      </c>
      <c r="C33" s="8">
        <v>29706.52</v>
      </c>
      <c r="D33" s="48"/>
      <c r="E33" s="12"/>
      <c r="F33" s="1"/>
      <c r="G33" s="1"/>
      <c r="H33" s="38"/>
      <c r="I33" s="38"/>
    </row>
    <row r="34" spans="1:9" ht="15">
      <c r="A34" s="41" t="s">
        <v>81</v>
      </c>
      <c r="B34" s="7" t="s">
        <v>34</v>
      </c>
      <c r="C34" s="8"/>
      <c r="D34" s="48"/>
      <c r="E34" s="12"/>
      <c r="F34" s="1"/>
      <c r="G34" s="1"/>
      <c r="H34" s="38"/>
      <c r="I34" s="38"/>
    </row>
    <row r="35" spans="1:9" ht="15">
      <c r="A35" s="41" t="s">
        <v>82</v>
      </c>
      <c r="B35" s="7" t="s">
        <v>35</v>
      </c>
      <c r="C35" s="8"/>
      <c r="D35" s="48"/>
      <c r="E35" s="12"/>
      <c r="F35" s="1"/>
      <c r="G35" s="1"/>
      <c r="H35" s="38"/>
      <c r="I35" s="38"/>
    </row>
    <row r="36" spans="1:9" ht="15">
      <c r="A36" s="41" t="s">
        <v>83</v>
      </c>
      <c r="B36" s="7" t="s">
        <v>88</v>
      </c>
      <c r="C36" s="8"/>
      <c r="D36" s="48"/>
      <c r="E36" s="12"/>
      <c r="F36" s="1"/>
      <c r="G36" s="1"/>
      <c r="H36" s="38"/>
      <c r="I36" s="38"/>
    </row>
    <row r="37" spans="1:9" ht="15">
      <c r="A37" s="41" t="s">
        <v>84</v>
      </c>
      <c r="B37" s="7" t="s">
        <v>91</v>
      </c>
      <c r="C37" s="8"/>
      <c r="D37" s="48"/>
      <c r="E37" s="12"/>
      <c r="F37" s="1"/>
      <c r="G37" s="1"/>
      <c r="H37" s="38"/>
      <c r="I37" s="38"/>
    </row>
    <row r="38" spans="1:9" ht="15">
      <c r="A38" s="41" t="s">
        <v>85</v>
      </c>
      <c r="B38" s="7" t="s">
        <v>92</v>
      </c>
      <c r="C38" s="8"/>
      <c r="D38" s="48"/>
      <c r="E38" s="12"/>
      <c r="F38" s="1"/>
      <c r="G38" s="1"/>
      <c r="H38" s="38"/>
      <c r="I38" s="38"/>
    </row>
    <row r="39" spans="1:9" ht="15">
      <c r="A39" s="41" t="s">
        <v>86</v>
      </c>
      <c r="B39" s="7" t="s">
        <v>94</v>
      </c>
      <c r="C39" s="8"/>
      <c r="D39" s="48"/>
      <c r="E39" s="12"/>
      <c r="F39" s="1"/>
      <c r="G39" s="1"/>
      <c r="H39" s="38"/>
      <c r="I39" s="38"/>
    </row>
    <row r="40" spans="1:9" ht="15">
      <c r="A40" s="41" t="s">
        <v>87</v>
      </c>
      <c r="B40" s="7" t="s">
        <v>97</v>
      </c>
      <c r="C40" s="8"/>
      <c r="D40" s="48"/>
      <c r="E40" s="12"/>
      <c r="F40" s="1"/>
      <c r="G40" s="1"/>
      <c r="H40" s="38"/>
      <c r="I40" s="38"/>
    </row>
    <row r="41" spans="1:9" ht="15">
      <c r="A41" s="41" t="s">
        <v>93</v>
      </c>
      <c r="B41" s="60" t="s">
        <v>98</v>
      </c>
      <c r="C41" s="8"/>
      <c r="D41" s="48"/>
      <c r="E41" s="12"/>
      <c r="F41" s="1"/>
      <c r="G41" s="1"/>
      <c r="H41" s="38"/>
      <c r="I41" s="38"/>
    </row>
    <row r="42" spans="1:9" ht="15.75" thickBot="1">
      <c r="A42" s="41" t="s">
        <v>95</v>
      </c>
      <c r="B42" s="60" t="s">
        <v>102</v>
      </c>
      <c r="C42" s="59"/>
      <c r="D42" s="48"/>
      <c r="E42" s="12"/>
      <c r="F42" s="1"/>
      <c r="G42" s="1"/>
      <c r="H42" s="38"/>
      <c r="I42" s="38"/>
    </row>
    <row r="43" spans="1:9" ht="15.75" thickBot="1">
      <c r="A43" s="56"/>
      <c r="B43" s="57" t="s">
        <v>36</v>
      </c>
      <c r="C43" s="58">
        <f>SUM(C6:C42)</f>
        <v>43132.85</v>
      </c>
      <c r="D43" s="12"/>
      <c r="E43" s="12"/>
      <c r="F43" s="1"/>
      <c r="G43" s="1"/>
      <c r="H43" s="38"/>
      <c r="I43" s="38"/>
    </row>
    <row r="44" spans="1:9" ht="14.25">
      <c r="A44" s="38"/>
      <c r="B44" s="38"/>
      <c r="C44" s="40"/>
      <c r="D44" s="1"/>
      <c r="E44" s="1"/>
      <c r="F44" s="1"/>
      <c r="G44" s="1"/>
      <c r="H44" s="38"/>
      <c r="I44" s="38"/>
    </row>
    <row r="45" spans="1:9" ht="14.25">
      <c r="A45" s="38"/>
      <c r="B45" s="38"/>
      <c r="C45" s="40"/>
      <c r="D45" s="1"/>
      <c r="E45" s="1"/>
      <c r="F45" s="1"/>
      <c r="G45" s="1"/>
      <c r="H45" s="38"/>
      <c r="I45" s="38"/>
    </row>
    <row r="46" spans="1:9" ht="14.2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4.2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4.25">
      <c r="A48" s="38"/>
      <c r="B48" s="38"/>
      <c r="C48" s="38"/>
      <c r="D48" s="38"/>
      <c r="E48" s="38"/>
      <c r="F48" s="38"/>
      <c r="G48" s="38"/>
      <c r="H48" s="38"/>
      <c r="I48" s="38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7">
      <selection activeCell="H29" sqref="H29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5">
      <c r="A3" s="96" t="s">
        <v>124</v>
      </c>
      <c r="B3" s="96"/>
      <c r="C3" s="96"/>
      <c r="D3" s="96"/>
      <c r="E3" s="96"/>
      <c r="F3" s="96"/>
      <c r="G3" s="96"/>
      <c r="H3" s="96"/>
      <c r="I3" s="96"/>
    </row>
    <row r="4" spans="1:9" ht="14.25">
      <c r="A4" s="38"/>
      <c r="B4" s="38"/>
      <c r="C4" s="40"/>
      <c r="D4" s="1"/>
      <c r="E4" s="1"/>
      <c r="F4" s="1"/>
      <c r="G4" s="1"/>
      <c r="H4" s="38"/>
      <c r="I4" s="38"/>
    </row>
    <row r="5" spans="1:9" ht="30">
      <c r="A5" s="51" t="s">
        <v>0</v>
      </c>
      <c r="B5" s="51" t="s">
        <v>1</v>
      </c>
      <c r="C5" s="53" t="s">
        <v>50</v>
      </c>
      <c r="D5" s="47"/>
      <c r="E5" s="12"/>
      <c r="F5" s="1"/>
      <c r="G5" s="1"/>
      <c r="H5" s="38"/>
      <c r="I5" s="38"/>
    </row>
    <row r="6" spans="1:9" ht="15">
      <c r="A6" s="41" t="s">
        <v>80</v>
      </c>
      <c r="B6" s="7" t="s">
        <v>6</v>
      </c>
      <c r="C6" s="8">
        <v>8074.07</v>
      </c>
      <c r="D6" s="48"/>
      <c r="E6" s="12"/>
      <c r="F6" s="1"/>
      <c r="G6" s="1"/>
      <c r="H6" s="38"/>
      <c r="I6" s="38"/>
    </row>
    <row r="7" spans="1:9" ht="15">
      <c r="A7" s="41" t="s">
        <v>53</v>
      </c>
      <c r="B7" s="7" t="s">
        <v>40</v>
      </c>
      <c r="C7" s="8">
        <v>11234.47</v>
      </c>
      <c r="D7" s="48"/>
      <c r="E7" s="12"/>
      <c r="F7" s="1"/>
      <c r="G7" s="1"/>
      <c r="H7" s="38"/>
      <c r="I7" s="38"/>
    </row>
    <row r="8" spans="1:9" ht="15">
      <c r="A8" s="41" t="s">
        <v>54</v>
      </c>
      <c r="B8" s="7" t="s">
        <v>8</v>
      </c>
      <c r="C8" s="8">
        <v>154.9</v>
      </c>
      <c r="D8" s="48"/>
      <c r="E8" s="12"/>
      <c r="F8" s="1"/>
      <c r="G8" s="1"/>
      <c r="H8" s="38"/>
      <c r="I8" s="38"/>
    </row>
    <row r="9" spans="1:9" ht="15">
      <c r="A9" s="41" t="s">
        <v>55</v>
      </c>
      <c r="B9" s="7" t="s">
        <v>9</v>
      </c>
      <c r="C9" s="8"/>
      <c r="D9" s="48"/>
      <c r="E9" s="12"/>
      <c r="F9" s="1"/>
      <c r="G9" s="1"/>
      <c r="H9" s="38"/>
      <c r="I9" s="38"/>
    </row>
    <row r="10" spans="1:9" ht="15">
      <c r="A10" s="41" t="s">
        <v>56</v>
      </c>
      <c r="B10" s="7" t="s">
        <v>10</v>
      </c>
      <c r="C10" s="8"/>
      <c r="D10" s="48"/>
      <c r="E10" s="12"/>
      <c r="F10" s="1"/>
      <c r="G10" s="1"/>
      <c r="H10" s="38"/>
      <c r="I10" s="38"/>
    </row>
    <row r="11" spans="1:9" ht="15">
      <c r="A11" s="41" t="s">
        <v>57</v>
      </c>
      <c r="B11" s="7" t="s">
        <v>11</v>
      </c>
      <c r="C11" s="8">
        <v>1168.86</v>
      </c>
      <c r="D11" s="48"/>
      <c r="E11" s="12"/>
      <c r="F11" s="1"/>
      <c r="G11" s="1"/>
      <c r="H11" s="38"/>
      <c r="I11" s="38"/>
    </row>
    <row r="12" spans="1:9" ht="15">
      <c r="A12" s="41" t="s">
        <v>58</v>
      </c>
      <c r="B12" s="7" t="s">
        <v>12</v>
      </c>
      <c r="C12" s="8">
        <v>1557.79</v>
      </c>
      <c r="D12" s="48"/>
      <c r="E12" s="12"/>
      <c r="F12" s="1"/>
      <c r="G12" s="1"/>
      <c r="H12" s="38"/>
      <c r="I12" s="38"/>
    </row>
    <row r="13" spans="1:9" ht="15">
      <c r="A13" s="41" t="s">
        <v>59</v>
      </c>
      <c r="B13" s="7" t="s">
        <v>13</v>
      </c>
      <c r="C13" s="8">
        <v>11630.73</v>
      </c>
      <c r="D13" s="48"/>
      <c r="E13" s="12"/>
      <c r="F13" s="1"/>
      <c r="G13" s="1"/>
      <c r="H13" s="38"/>
      <c r="I13" s="38"/>
    </row>
    <row r="14" spans="1:9" ht="15">
      <c r="A14" s="41" t="s">
        <v>60</v>
      </c>
      <c r="B14" s="7" t="s">
        <v>14</v>
      </c>
      <c r="C14" s="8">
        <v>4779.8</v>
      </c>
      <c r="D14" s="48"/>
      <c r="E14" s="12"/>
      <c r="F14" s="1"/>
      <c r="G14" s="1"/>
      <c r="H14" s="38"/>
      <c r="I14" s="38"/>
    </row>
    <row r="15" spans="1:9" ht="15">
      <c r="A15" s="41" t="s">
        <v>61</v>
      </c>
      <c r="B15" s="7" t="s">
        <v>15</v>
      </c>
      <c r="C15" s="8">
        <v>63910.07</v>
      </c>
      <c r="D15" s="48"/>
      <c r="E15" s="12"/>
      <c r="F15" s="1"/>
      <c r="G15" s="1"/>
      <c r="H15" s="38"/>
      <c r="I15" s="38"/>
    </row>
    <row r="16" spans="1:9" ht="15">
      <c r="A16" s="41" t="s">
        <v>62</v>
      </c>
      <c r="B16" s="7" t="s">
        <v>16</v>
      </c>
      <c r="C16" s="8"/>
      <c r="D16" s="48"/>
      <c r="E16" s="12"/>
      <c r="F16" s="1"/>
      <c r="G16" s="1"/>
      <c r="H16" s="38"/>
      <c r="I16" s="38"/>
    </row>
    <row r="17" spans="1:9" ht="15">
      <c r="A17" s="41" t="s">
        <v>63</v>
      </c>
      <c r="B17" s="7" t="s">
        <v>41</v>
      </c>
      <c r="C17" s="8">
        <v>1267.73</v>
      </c>
      <c r="D17" s="48"/>
      <c r="E17" s="12"/>
      <c r="F17" s="1"/>
      <c r="G17" s="1"/>
      <c r="H17" s="38"/>
      <c r="I17" s="38"/>
    </row>
    <row r="18" spans="1:9" ht="15">
      <c r="A18" s="41" t="s">
        <v>64</v>
      </c>
      <c r="B18" s="7" t="s">
        <v>18</v>
      </c>
      <c r="C18" s="8">
        <v>11234.47</v>
      </c>
      <c r="D18" s="48"/>
      <c r="E18" s="12"/>
      <c r="F18" s="1"/>
      <c r="G18" s="1"/>
      <c r="H18" s="38"/>
      <c r="I18" s="38"/>
    </row>
    <row r="19" spans="1:9" ht="15">
      <c r="A19" s="41" t="s">
        <v>65</v>
      </c>
      <c r="B19" s="7" t="s">
        <v>19</v>
      </c>
      <c r="C19" s="8">
        <v>530.99</v>
      </c>
      <c r="D19" s="48"/>
      <c r="E19" s="12"/>
      <c r="F19" s="1"/>
      <c r="G19" s="1"/>
      <c r="H19" s="38"/>
      <c r="I19" s="38"/>
    </row>
    <row r="20" spans="1:9" ht="15">
      <c r="A20" s="41" t="s">
        <v>66</v>
      </c>
      <c r="B20" s="7" t="s">
        <v>20</v>
      </c>
      <c r="C20" s="8"/>
      <c r="D20" s="48"/>
      <c r="E20" s="12"/>
      <c r="F20" s="1"/>
      <c r="G20" s="1"/>
      <c r="H20" s="38"/>
      <c r="I20" s="38"/>
    </row>
    <row r="21" spans="1:9" ht="15">
      <c r="A21" s="41" t="s">
        <v>67</v>
      </c>
      <c r="B21" s="7" t="s">
        <v>21</v>
      </c>
      <c r="C21" s="8"/>
      <c r="D21" s="48"/>
      <c r="E21" s="12"/>
      <c r="F21" s="1"/>
      <c r="G21" s="1"/>
      <c r="H21" s="38"/>
      <c r="I21" s="38"/>
    </row>
    <row r="22" spans="1:9" ht="15">
      <c r="A22" s="41" t="s">
        <v>68</v>
      </c>
      <c r="B22" s="7" t="s">
        <v>22</v>
      </c>
      <c r="C22" s="8"/>
      <c r="D22" s="48"/>
      <c r="E22" s="12"/>
      <c r="F22" s="1"/>
      <c r="G22" s="1"/>
      <c r="H22" s="38"/>
      <c r="I22" s="38"/>
    </row>
    <row r="23" spans="1:9" ht="15">
      <c r="A23" s="41" t="s">
        <v>69</v>
      </c>
      <c r="B23" s="7" t="s">
        <v>23</v>
      </c>
      <c r="C23" s="8"/>
      <c r="D23" s="48"/>
      <c r="E23" s="12"/>
      <c r="F23" s="1"/>
      <c r="G23" s="1"/>
      <c r="H23" s="38"/>
      <c r="I23" s="38"/>
    </row>
    <row r="24" spans="1:9" ht="15">
      <c r="A24" s="41" t="s">
        <v>70</v>
      </c>
      <c r="B24" s="7" t="s">
        <v>24</v>
      </c>
      <c r="C24" s="8"/>
      <c r="D24" s="48"/>
      <c r="E24" s="12"/>
      <c r="F24" s="1"/>
      <c r="G24" s="1"/>
      <c r="H24" s="38"/>
      <c r="I24" s="38"/>
    </row>
    <row r="25" spans="1:9" ht="15">
      <c r="A25" s="41" t="s">
        <v>71</v>
      </c>
      <c r="B25" s="7" t="s">
        <v>25</v>
      </c>
      <c r="C25" s="8"/>
      <c r="D25" s="48"/>
      <c r="E25" s="12"/>
      <c r="F25" s="1"/>
      <c r="G25" s="1"/>
      <c r="H25" s="38"/>
      <c r="I25" s="38"/>
    </row>
    <row r="26" spans="1:9" ht="15">
      <c r="A26" s="41" t="s">
        <v>72</v>
      </c>
      <c r="B26" s="7" t="s">
        <v>26</v>
      </c>
      <c r="C26" s="8">
        <v>187.3</v>
      </c>
      <c r="D26" s="48"/>
      <c r="E26" s="12"/>
      <c r="F26" s="1"/>
      <c r="G26" s="1"/>
      <c r="H26" s="38"/>
      <c r="I26" s="38"/>
    </row>
    <row r="27" spans="1:9" ht="15">
      <c r="A27" s="41" t="s">
        <v>73</v>
      </c>
      <c r="B27" s="7" t="s">
        <v>27</v>
      </c>
      <c r="C27" s="8"/>
      <c r="D27" s="48"/>
      <c r="E27" s="12"/>
      <c r="F27" s="1"/>
      <c r="G27" s="1"/>
      <c r="H27" s="38"/>
      <c r="I27" s="38"/>
    </row>
    <row r="28" spans="1:9" ht="15">
      <c r="A28" s="41" t="s">
        <v>74</v>
      </c>
      <c r="B28" s="7" t="s">
        <v>28</v>
      </c>
      <c r="C28" s="8"/>
      <c r="D28" s="48"/>
      <c r="E28" s="12"/>
      <c r="F28" s="1"/>
      <c r="G28" s="1"/>
      <c r="H28" s="38"/>
      <c r="I28" s="38"/>
    </row>
    <row r="29" spans="1:9" ht="15">
      <c r="A29" s="41" t="s">
        <v>75</v>
      </c>
      <c r="B29" s="7" t="s">
        <v>29</v>
      </c>
      <c r="C29" s="8">
        <v>7793.35</v>
      </c>
      <c r="D29" s="48"/>
      <c r="E29" s="12"/>
      <c r="F29" s="1"/>
      <c r="G29" s="1"/>
      <c r="H29" s="38"/>
      <c r="I29" s="38"/>
    </row>
    <row r="30" spans="1:9" ht="15">
      <c r="A30" s="41" t="s">
        <v>76</v>
      </c>
      <c r="B30" s="7" t="s">
        <v>30</v>
      </c>
      <c r="C30" s="8">
        <v>25834.42</v>
      </c>
      <c r="D30" s="48"/>
      <c r="E30" s="12"/>
      <c r="F30" s="1"/>
      <c r="G30" s="1"/>
      <c r="H30" s="38"/>
      <c r="I30" s="38"/>
    </row>
    <row r="31" spans="1:9" ht="15">
      <c r="A31" s="41" t="s">
        <v>77</v>
      </c>
      <c r="B31" s="7" t="s">
        <v>31</v>
      </c>
      <c r="C31" s="8"/>
      <c r="D31" s="48"/>
      <c r="E31" s="12"/>
      <c r="F31" s="1"/>
      <c r="G31" s="1"/>
      <c r="H31" s="38"/>
      <c r="I31" s="38"/>
    </row>
    <row r="32" spans="1:9" ht="15">
      <c r="A32" s="41" t="s">
        <v>78</v>
      </c>
      <c r="B32" s="7" t="s">
        <v>32</v>
      </c>
      <c r="C32" s="8"/>
      <c r="D32" s="48"/>
      <c r="E32" s="12"/>
      <c r="F32" s="1"/>
      <c r="G32" s="1"/>
      <c r="H32" s="38"/>
      <c r="I32" s="38"/>
    </row>
    <row r="33" spans="1:9" ht="15">
      <c r="A33" s="41" t="s">
        <v>79</v>
      </c>
      <c r="B33" s="7" t="s">
        <v>33</v>
      </c>
      <c r="C33" s="8"/>
      <c r="D33" s="48"/>
      <c r="E33" s="12"/>
      <c r="F33" s="1"/>
      <c r="G33" s="1"/>
      <c r="H33" s="38"/>
      <c r="I33" s="38"/>
    </row>
    <row r="34" spans="1:9" ht="15">
      <c r="A34" s="41" t="s">
        <v>81</v>
      </c>
      <c r="B34" s="7" t="s">
        <v>34</v>
      </c>
      <c r="C34" s="8"/>
      <c r="D34" s="48"/>
      <c r="E34" s="12"/>
      <c r="F34" s="1"/>
      <c r="G34" s="1"/>
      <c r="H34" s="38"/>
      <c r="I34" s="38"/>
    </row>
    <row r="35" spans="1:9" ht="15">
      <c r="A35" s="41" t="s">
        <v>82</v>
      </c>
      <c r="B35" s="7" t="s">
        <v>35</v>
      </c>
      <c r="C35" s="8">
        <v>133.35</v>
      </c>
      <c r="D35" s="48"/>
      <c r="E35" s="12"/>
      <c r="F35" s="1"/>
      <c r="G35" s="1"/>
      <c r="H35" s="38"/>
      <c r="I35" s="38"/>
    </row>
    <row r="36" spans="1:9" ht="15">
      <c r="A36" s="41" t="s">
        <v>83</v>
      </c>
      <c r="B36" s="7" t="s">
        <v>88</v>
      </c>
      <c r="C36" s="8">
        <v>82.74</v>
      </c>
      <c r="D36" s="48"/>
      <c r="E36" s="12"/>
      <c r="F36" s="1"/>
      <c r="G36" s="1"/>
      <c r="H36" s="38"/>
      <c r="I36" s="38"/>
    </row>
    <row r="37" spans="1:9" ht="15">
      <c r="A37" s="41" t="s">
        <v>84</v>
      </c>
      <c r="B37" s="7" t="s">
        <v>91</v>
      </c>
      <c r="C37" s="8">
        <v>2518.59</v>
      </c>
      <c r="D37" s="48"/>
      <c r="E37" s="12"/>
      <c r="F37" s="1"/>
      <c r="G37" s="1"/>
      <c r="H37" s="38"/>
      <c r="I37" s="38"/>
    </row>
    <row r="38" spans="1:9" ht="15">
      <c r="A38" s="41" t="s">
        <v>85</v>
      </c>
      <c r="B38" s="7" t="s">
        <v>92</v>
      </c>
      <c r="C38" s="8"/>
      <c r="D38" s="48"/>
      <c r="E38" s="12"/>
      <c r="F38" s="1"/>
      <c r="G38" s="1"/>
      <c r="H38" s="38"/>
      <c r="I38" s="38"/>
    </row>
    <row r="39" spans="1:9" ht="15">
      <c r="A39" s="41" t="s">
        <v>86</v>
      </c>
      <c r="B39" s="7" t="s">
        <v>94</v>
      </c>
      <c r="C39" s="8"/>
      <c r="D39" s="48"/>
      <c r="E39" s="12"/>
      <c r="F39" s="1"/>
      <c r="G39" s="1"/>
      <c r="H39" s="38"/>
      <c r="I39" s="38"/>
    </row>
    <row r="40" spans="1:9" ht="15">
      <c r="A40" s="41" t="s">
        <v>87</v>
      </c>
      <c r="B40" s="7" t="s">
        <v>97</v>
      </c>
      <c r="C40" s="8">
        <v>220.62</v>
      </c>
      <c r="D40" s="48"/>
      <c r="E40" s="12"/>
      <c r="F40" s="1"/>
      <c r="G40" s="1"/>
      <c r="H40" s="38"/>
      <c r="I40" s="38"/>
    </row>
    <row r="41" spans="1:9" ht="15">
      <c r="A41" s="41" t="s">
        <v>93</v>
      </c>
      <c r="B41" s="7" t="s">
        <v>98</v>
      </c>
      <c r="C41" s="8"/>
      <c r="D41" s="48"/>
      <c r="E41" s="12"/>
      <c r="F41" s="1"/>
      <c r="G41" s="1"/>
      <c r="H41" s="38"/>
      <c r="I41" s="38"/>
    </row>
    <row r="42" spans="1:9" ht="15.75" thickBot="1">
      <c r="A42" s="41" t="s">
        <v>95</v>
      </c>
      <c r="B42" s="7" t="s">
        <v>102</v>
      </c>
      <c r="C42" s="59">
        <v>121.23</v>
      </c>
      <c r="D42" s="48"/>
      <c r="E42" s="12"/>
      <c r="F42" s="1"/>
      <c r="G42" s="1"/>
      <c r="H42" s="38"/>
      <c r="I42" s="38"/>
    </row>
    <row r="43" spans="1:9" ht="15.75" thickBot="1">
      <c r="A43" s="56"/>
      <c r="B43" s="57" t="s">
        <v>36</v>
      </c>
      <c r="C43" s="58">
        <f>SUM(C6:C42)</f>
        <v>152435.48</v>
      </c>
      <c r="D43" s="12"/>
      <c r="E43" s="12"/>
      <c r="F43" s="1"/>
      <c r="G43" s="1"/>
      <c r="H43" s="38"/>
      <c r="I43" s="38"/>
    </row>
    <row r="44" spans="1:9" ht="14.25">
      <c r="A44" s="38"/>
      <c r="B44" s="38"/>
      <c r="C44" s="40"/>
      <c r="D44" s="1"/>
      <c r="E44" s="1"/>
      <c r="F44" s="1"/>
      <c r="G44" s="1"/>
      <c r="H44" s="38"/>
      <c r="I44" s="38"/>
    </row>
    <row r="45" spans="1:9" ht="14.25">
      <c r="A45" s="38"/>
      <c r="B45" s="38"/>
      <c r="C45" s="40"/>
      <c r="D45" s="1"/>
      <c r="E45" s="1"/>
      <c r="F45" s="1"/>
      <c r="G45" s="1"/>
      <c r="H45" s="38"/>
      <c r="I45" s="38"/>
    </row>
    <row r="46" spans="1:9" ht="14.2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4.2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4.25">
      <c r="A48" s="38"/>
      <c r="B48" s="38"/>
      <c r="C48" s="38"/>
      <c r="D48" s="38"/>
      <c r="E48" s="38"/>
      <c r="F48" s="38"/>
      <c r="G48" s="38"/>
      <c r="H48" s="38"/>
      <c r="I48" s="38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13">
      <selection activeCell="H16" sqref="H16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96" t="s">
        <v>125</v>
      </c>
      <c r="B3" s="96"/>
      <c r="C3" s="96"/>
      <c r="D3" s="96"/>
      <c r="E3" s="96"/>
      <c r="F3" s="96"/>
      <c r="G3" s="96"/>
      <c r="H3" s="96"/>
      <c r="I3" s="96"/>
    </row>
    <row r="4" spans="1:9" ht="14.25">
      <c r="A4" s="98"/>
      <c r="B4" s="98"/>
      <c r="C4" s="98"/>
      <c r="D4" s="44"/>
      <c r="E4" s="38"/>
      <c r="F4" s="38"/>
      <c r="G4" s="38"/>
      <c r="H4" s="38"/>
      <c r="I4" s="38"/>
    </row>
    <row r="5" spans="1:9" ht="45">
      <c r="A5" s="51" t="s">
        <v>0</v>
      </c>
      <c r="B5" s="51" t="s">
        <v>1</v>
      </c>
      <c r="C5" s="53" t="s">
        <v>51</v>
      </c>
      <c r="D5" s="38"/>
      <c r="E5" s="38"/>
      <c r="F5" s="38"/>
      <c r="G5" s="38"/>
      <c r="H5" s="38"/>
      <c r="I5" s="38"/>
    </row>
    <row r="6" spans="1:9" ht="15">
      <c r="A6" s="41" t="s">
        <v>80</v>
      </c>
      <c r="B6" s="7" t="s">
        <v>6</v>
      </c>
      <c r="C6" s="49"/>
      <c r="D6" s="38"/>
      <c r="E6" s="38"/>
      <c r="F6" s="38"/>
      <c r="G6" s="38"/>
      <c r="H6" s="38"/>
      <c r="I6" s="38"/>
    </row>
    <row r="7" spans="1:9" ht="15">
      <c r="A7" s="41" t="s">
        <v>53</v>
      </c>
      <c r="B7" s="7" t="s">
        <v>40</v>
      </c>
      <c r="C7" s="49"/>
      <c r="D7" s="38"/>
      <c r="E7" s="38"/>
      <c r="F7" s="38"/>
      <c r="G7" s="38"/>
      <c r="H7" s="38"/>
      <c r="I7" s="38"/>
    </row>
    <row r="8" spans="1:9" ht="15">
      <c r="A8" s="41" t="s">
        <v>54</v>
      </c>
      <c r="B8" s="7" t="s">
        <v>8</v>
      </c>
      <c r="C8" s="49"/>
      <c r="D8" s="38"/>
      <c r="E8" s="38"/>
      <c r="F8" s="38"/>
      <c r="G8" s="38"/>
      <c r="H8" s="38"/>
      <c r="I8" s="38"/>
    </row>
    <row r="9" spans="1:9" ht="15">
      <c r="A9" s="41" t="s">
        <v>55</v>
      </c>
      <c r="B9" s="7" t="s">
        <v>9</v>
      </c>
      <c r="C9" s="49"/>
      <c r="D9" s="38"/>
      <c r="E9" s="38"/>
      <c r="F9" s="38"/>
      <c r="G9" s="38"/>
      <c r="H9" s="38"/>
      <c r="I9" s="38"/>
    </row>
    <row r="10" spans="1:9" ht="15">
      <c r="A10" s="41" t="s">
        <v>56</v>
      </c>
      <c r="B10" s="7" t="s">
        <v>10</v>
      </c>
      <c r="C10" s="49"/>
      <c r="D10" s="38"/>
      <c r="E10" s="38"/>
      <c r="F10" s="38"/>
      <c r="G10" s="38"/>
      <c r="H10" s="38"/>
      <c r="I10" s="38"/>
    </row>
    <row r="11" spans="1:9" ht="15">
      <c r="A11" s="41" t="s">
        <v>57</v>
      </c>
      <c r="B11" s="7" t="s">
        <v>11</v>
      </c>
      <c r="C11" s="49"/>
      <c r="D11" s="38"/>
      <c r="E11" s="38"/>
      <c r="F11" s="38"/>
      <c r="G11" s="38"/>
      <c r="H11" s="38"/>
      <c r="I11" s="38"/>
    </row>
    <row r="12" spans="1:9" ht="15">
      <c r="A12" s="41" t="s">
        <v>58</v>
      </c>
      <c r="B12" s="7" t="s">
        <v>12</v>
      </c>
      <c r="C12" s="49"/>
      <c r="D12" s="38"/>
      <c r="E12" s="38"/>
      <c r="F12" s="38"/>
      <c r="G12" s="38"/>
      <c r="H12" s="38"/>
      <c r="I12" s="38"/>
    </row>
    <row r="13" spans="1:9" ht="15">
      <c r="A13" s="41" t="s">
        <v>59</v>
      </c>
      <c r="B13" s="7" t="s">
        <v>13</v>
      </c>
      <c r="C13" s="49"/>
      <c r="D13" s="38"/>
      <c r="E13" s="38"/>
      <c r="F13" s="38"/>
      <c r="G13" s="38"/>
      <c r="H13" s="38"/>
      <c r="I13" s="38"/>
    </row>
    <row r="14" spans="1:9" ht="15">
      <c r="A14" s="41" t="s">
        <v>60</v>
      </c>
      <c r="B14" s="7" t="s">
        <v>14</v>
      </c>
      <c r="C14" s="49"/>
      <c r="D14" s="38"/>
      <c r="E14" s="38"/>
      <c r="F14" s="38"/>
      <c r="G14" s="38"/>
      <c r="H14" s="38"/>
      <c r="I14" s="38"/>
    </row>
    <row r="15" spans="1:9" ht="15">
      <c r="A15" s="41" t="s">
        <v>61</v>
      </c>
      <c r="B15" s="7" t="s">
        <v>15</v>
      </c>
      <c r="C15" s="8">
        <v>32158.54</v>
      </c>
      <c r="D15" s="38"/>
      <c r="E15" s="38"/>
      <c r="F15" s="38"/>
      <c r="G15" s="38"/>
      <c r="H15" s="38"/>
      <c r="I15" s="38"/>
    </row>
    <row r="16" spans="1:9" ht="15">
      <c r="A16" s="41" t="s">
        <v>62</v>
      </c>
      <c r="B16" s="7" t="s">
        <v>16</v>
      </c>
      <c r="C16" s="49"/>
      <c r="D16" s="38"/>
      <c r="E16" s="38"/>
      <c r="F16" s="38"/>
      <c r="G16" s="38"/>
      <c r="H16" s="38"/>
      <c r="I16" s="38"/>
    </row>
    <row r="17" spans="1:9" ht="15">
      <c r="A17" s="41" t="s">
        <v>63</v>
      </c>
      <c r="B17" s="7" t="s">
        <v>41</v>
      </c>
      <c r="C17" s="8"/>
      <c r="D17" s="38"/>
      <c r="E17" s="38"/>
      <c r="F17" s="38"/>
      <c r="G17" s="38"/>
      <c r="H17" s="38"/>
      <c r="I17" s="38"/>
    </row>
    <row r="18" spans="1:9" ht="15">
      <c r="A18" s="41" t="s">
        <v>64</v>
      </c>
      <c r="B18" s="7" t="s">
        <v>18</v>
      </c>
      <c r="C18" s="49"/>
      <c r="D18" s="38"/>
      <c r="E18" s="38"/>
      <c r="F18" s="38"/>
      <c r="G18" s="38"/>
      <c r="H18" s="38"/>
      <c r="I18" s="38"/>
    </row>
    <row r="19" spans="1:9" ht="15">
      <c r="A19" s="41" t="s">
        <v>65</v>
      </c>
      <c r="B19" s="7" t="s">
        <v>19</v>
      </c>
      <c r="C19" s="49"/>
      <c r="D19" s="38"/>
      <c r="E19" s="38"/>
      <c r="F19" s="38"/>
      <c r="G19" s="38"/>
      <c r="H19" s="38"/>
      <c r="I19" s="38"/>
    </row>
    <row r="20" spans="1:9" ht="15">
      <c r="A20" s="41" t="s">
        <v>66</v>
      </c>
      <c r="B20" s="7" t="s">
        <v>20</v>
      </c>
      <c r="C20" s="49"/>
      <c r="D20" s="38"/>
      <c r="E20" s="38"/>
      <c r="F20" s="38"/>
      <c r="G20" s="38"/>
      <c r="H20" s="38"/>
      <c r="I20" s="38"/>
    </row>
    <row r="21" spans="1:9" ht="15">
      <c r="A21" s="41" t="s">
        <v>67</v>
      </c>
      <c r="B21" s="7" t="s">
        <v>21</v>
      </c>
      <c r="C21" s="49"/>
      <c r="D21" s="38"/>
      <c r="E21" s="38"/>
      <c r="F21" s="38"/>
      <c r="G21" s="38"/>
      <c r="H21" s="38"/>
      <c r="I21" s="38"/>
    </row>
    <row r="22" spans="1:9" ht="15">
      <c r="A22" s="41" t="s">
        <v>68</v>
      </c>
      <c r="B22" s="7" t="s">
        <v>22</v>
      </c>
      <c r="C22" s="49"/>
      <c r="D22" s="38"/>
      <c r="E22" s="38"/>
      <c r="F22" s="38"/>
      <c r="G22" s="38"/>
      <c r="H22" s="38"/>
      <c r="I22" s="38"/>
    </row>
    <row r="23" spans="1:9" ht="15">
      <c r="A23" s="41" t="s">
        <v>69</v>
      </c>
      <c r="B23" s="7" t="s">
        <v>23</v>
      </c>
      <c r="C23" s="49"/>
      <c r="D23" s="38"/>
      <c r="E23" s="38"/>
      <c r="F23" s="38"/>
      <c r="G23" s="38"/>
      <c r="H23" s="38"/>
      <c r="I23" s="38"/>
    </row>
    <row r="24" spans="1:9" ht="15">
      <c r="A24" s="41" t="s">
        <v>70</v>
      </c>
      <c r="B24" s="7" t="s">
        <v>24</v>
      </c>
      <c r="C24" s="49"/>
      <c r="D24" s="38"/>
      <c r="E24" s="38"/>
      <c r="F24" s="38"/>
      <c r="G24" s="38"/>
      <c r="H24" s="38"/>
      <c r="I24" s="38"/>
    </row>
    <row r="25" spans="1:9" ht="15">
      <c r="A25" s="41" t="s">
        <v>71</v>
      </c>
      <c r="B25" s="7" t="s">
        <v>25</v>
      </c>
      <c r="C25" s="49"/>
      <c r="D25" s="38"/>
      <c r="E25" s="38"/>
      <c r="F25" s="38"/>
      <c r="G25" s="38"/>
      <c r="H25" s="38"/>
      <c r="I25" s="38"/>
    </row>
    <row r="26" spans="1:9" ht="15">
      <c r="A26" s="41" t="s">
        <v>72</v>
      </c>
      <c r="B26" s="7" t="s">
        <v>26</v>
      </c>
      <c r="C26" s="49"/>
      <c r="D26" s="38"/>
      <c r="E26" s="38"/>
      <c r="F26" s="38"/>
      <c r="G26" s="38"/>
      <c r="H26" s="38"/>
      <c r="I26" s="38"/>
    </row>
    <row r="27" spans="1:9" ht="15">
      <c r="A27" s="41" t="s">
        <v>73</v>
      </c>
      <c r="B27" s="7" t="s">
        <v>27</v>
      </c>
      <c r="C27" s="49"/>
      <c r="D27" s="38"/>
      <c r="E27" s="38"/>
      <c r="F27" s="38"/>
      <c r="G27" s="38"/>
      <c r="H27" s="38"/>
      <c r="I27" s="38"/>
    </row>
    <row r="28" spans="1:9" ht="15">
      <c r="A28" s="41" t="s">
        <v>74</v>
      </c>
      <c r="B28" s="7" t="s">
        <v>28</v>
      </c>
      <c r="C28" s="49"/>
      <c r="D28" s="38"/>
      <c r="E28" s="38"/>
      <c r="F28" s="38"/>
      <c r="G28" s="38"/>
      <c r="H28" s="38"/>
      <c r="I28" s="38"/>
    </row>
    <row r="29" spans="1:9" ht="15">
      <c r="A29" s="41" t="s">
        <v>75</v>
      </c>
      <c r="B29" s="7" t="s">
        <v>29</v>
      </c>
      <c r="C29" s="49"/>
      <c r="D29" s="38"/>
      <c r="E29" s="38"/>
      <c r="F29" s="38"/>
      <c r="G29" s="38"/>
      <c r="H29" s="38"/>
      <c r="I29" s="38"/>
    </row>
    <row r="30" spans="1:9" ht="15">
      <c r="A30" s="41" t="s">
        <v>76</v>
      </c>
      <c r="B30" s="7" t="s">
        <v>30</v>
      </c>
      <c r="C30" s="49"/>
      <c r="D30" s="38"/>
      <c r="E30" s="38"/>
      <c r="F30" s="38"/>
      <c r="G30" s="38"/>
      <c r="H30" s="38"/>
      <c r="I30" s="38"/>
    </row>
    <row r="31" spans="1:9" ht="15">
      <c r="A31" s="41" t="s">
        <v>77</v>
      </c>
      <c r="B31" s="7" t="s">
        <v>31</v>
      </c>
      <c r="C31" s="49"/>
      <c r="D31" s="38"/>
      <c r="E31" s="38"/>
      <c r="F31" s="38"/>
      <c r="G31" s="38"/>
      <c r="H31" s="38"/>
      <c r="I31" s="38"/>
    </row>
    <row r="32" spans="1:9" ht="15">
      <c r="A32" s="41" t="s">
        <v>78</v>
      </c>
      <c r="B32" s="7" t="s">
        <v>32</v>
      </c>
      <c r="C32" s="49"/>
      <c r="D32" s="38"/>
      <c r="E32" s="38"/>
      <c r="F32" s="38"/>
      <c r="G32" s="38"/>
      <c r="H32" s="38"/>
      <c r="I32" s="38"/>
    </row>
    <row r="33" spans="1:9" ht="15">
      <c r="A33" s="41" t="s">
        <v>79</v>
      </c>
      <c r="B33" s="7" t="s">
        <v>33</v>
      </c>
      <c r="C33" s="49"/>
      <c r="D33" s="38"/>
      <c r="E33" s="38"/>
      <c r="F33" s="38"/>
      <c r="G33" s="38"/>
      <c r="H33" s="38"/>
      <c r="I33" s="38"/>
    </row>
    <row r="34" spans="1:9" ht="15">
      <c r="A34" s="41" t="s">
        <v>81</v>
      </c>
      <c r="B34" s="7" t="s">
        <v>34</v>
      </c>
      <c r="C34" s="49"/>
      <c r="D34" s="38"/>
      <c r="E34" s="38"/>
      <c r="F34" s="38"/>
      <c r="G34" s="38"/>
      <c r="H34" s="38"/>
      <c r="I34" s="38"/>
    </row>
    <row r="35" spans="1:9" ht="15">
      <c r="A35" s="41" t="s">
        <v>82</v>
      </c>
      <c r="B35" s="7" t="s">
        <v>35</v>
      </c>
      <c r="C35" s="49"/>
      <c r="D35" s="38"/>
      <c r="E35" s="38"/>
      <c r="F35" s="38"/>
      <c r="G35" s="38"/>
      <c r="H35" s="38"/>
      <c r="I35" s="38"/>
    </row>
    <row r="36" spans="1:9" ht="15">
      <c r="A36" s="41" t="s">
        <v>83</v>
      </c>
      <c r="B36" s="7" t="s">
        <v>88</v>
      </c>
      <c r="C36" s="49"/>
      <c r="D36" s="38"/>
      <c r="E36" s="38"/>
      <c r="F36" s="38"/>
      <c r="G36" s="38"/>
      <c r="H36" s="38"/>
      <c r="I36" s="38"/>
    </row>
    <row r="37" spans="1:9" ht="15">
      <c r="A37" s="41" t="s">
        <v>84</v>
      </c>
      <c r="B37" s="7" t="s">
        <v>91</v>
      </c>
      <c r="C37" s="49"/>
      <c r="D37" s="38"/>
      <c r="E37" s="38"/>
      <c r="F37" s="38"/>
      <c r="G37" s="38"/>
      <c r="H37" s="38"/>
      <c r="I37" s="38"/>
    </row>
    <row r="38" spans="1:9" ht="15">
      <c r="A38" s="41" t="s">
        <v>85</v>
      </c>
      <c r="B38" s="7" t="s">
        <v>92</v>
      </c>
      <c r="C38" s="49"/>
      <c r="D38" s="38"/>
      <c r="E38" s="38"/>
      <c r="F38" s="38"/>
      <c r="G38" s="38"/>
      <c r="H38" s="38"/>
      <c r="I38" s="38"/>
    </row>
    <row r="39" spans="1:9" ht="15">
      <c r="A39" s="41" t="s">
        <v>86</v>
      </c>
      <c r="B39" s="7" t="s">
        <v>94</v>
      </c>
      <c r="C39" s="49"/>
      <c r="D39" s="38"/>
      <c r="E39" s="38"/>
      <c r="F39" s="38"/>
      <c r="G39" s="38"/>
      <c r="H39" s="38"/>
      <c r="I39" s="38"/>
    </row>
    <row r="40" spans="1:9" ht="15">
      <c r="A40" s="41" t="s">
        <v>87</v>
      </c>
      <c r="B40" s="7" t="s">
        <v>97</v>
      </c>
      <c r="C40" s="49"/>
      <c r="D40" s="38"/>
      <c r="E40" s="38"/>
      <c r="F40" s="38"/>
      <c r="G40" s="38"/>
      <c r="H40" s="38"/>
      <c r="I40" s="38"/>
    </row>
    <row r="41" spans="1:9" ht="15">
      <c r="A41" s="41" t="s">
        <v>93</v>
      </c>
      <c r="B41" s="7" t="s">
        <v>98</v>
      </c>
      <c r="C41" s="49"/>
      <c r="D41" s="38"/>
      <c r="E41" s="38"/>
      <c r="F41" s="38"/>
      <c r="G41" s="38"/>
      <c r="H41" s="38"/>
      <c r="I41" s="38"/>
    </row>
    <row r="42" spans="1:9" ht="15.75" thickBot="1">
      <c r="A42" s="41" t="s">
        <v>95</v>
      </c>
      <c r="B42" s="7" t="s">
        <v>102</v>
      </c>
      <c r="C42" s="74"/>
      <c r="D42" s="38"/>
      <c r="E42" s="38"/>
      <c r="F42" s="38"/>
      <c r="G42" s="38"/>
      <c r="H42" s="38"/>
      <c r="I42" s="38"/>
    </row>
    <row r="43" spans="1:9" ht="15.75" thickBot="1">
      <c r="A43" s="56"/>
      <c r="B43" s="57" t="s">
        <v>36</v>
      </c>
      <c r="C43" s="58">
        <f>SUM(C6:C42)</f>
        <v>32158.54</v>
      </c>
      <c r="D43" s="38"/>
      <c r="E43" s="38"/>
      <c r="F43" s="38"/>
      <c r="G43" s="38"/>
      <c r="H43" s="38"/>
      <c r="I43" s="38"/>
    </row>
    <row r="44" spans="1:9" ht="14.2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4.2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4.25">
      <c r="A46" s="38"/>
      <c r="B46" s="38"/>
      <c r="C46" s="38"/>
      <c r="D46" s="38"/>
      <c r="E46" s="38"/>
      <c r="F46" s="38"/>
      <c r="G46" s="38"/>
      <c r="H46" s="38"/>
      <c r="I46" s="38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2018-07-15T20:11:56Z</cp:lastPrinted>
  <dcterms:created xsi:type="dcterms:W3CDTF">2011-06-30T06:54:46Z</dcterms:created>
  <dcterms:modified xsi:type="dcterms:W3CDTF">2021-02-22T07:30:07Z</dcterms:modified>
  <cp:category/>
  <cp:version/>
  <cp:contentType/>
  <cp:contentStatus/>
</cp:coreProperties>
</file>